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85" windowWidth="14805" windowHeight="6930" tabRatio="706" activeTab="2"/>
  </bookViews>
  <sheets>
    <sheet name="приложение 2" sheetId="1" r:id="rId1"/>
    <sheet name="приложение 3" sheetId="2" r:id="rId2"/>
    <sheet name="приложени 4" sheetId="3" r:id="rId3"/>
    <sheet name="приложение 5" sheetId="4" r:id="rId4"/>
  </sheets>
  <definedNames>
    <definedName name="_xlnm.Print_Area" localSheetId="2">'приложени 4'!$A$1:$D$273</definedName>
  </definedNames>
  <calcPr fullCalcOnLoad="1"/>
</workbook>
</file>

<file path=xl/sharedStrings.xml><?xml version="1.0" encoding="utf-8"?>
<sst xmlns="http://schemas.openxmlformats.org/spreadsheetml/2006/main" count="3200" uniqueCount="367">
  <si>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</si>
  <si>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</si>
  <si>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</si>
  <si>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</si>
  <si>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</si>
  <si>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</si>
  <si>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</si>
  <si>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</si>
  <si>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</si>
  <si>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</si>
  <si>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</si>
  <si>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</si>
  <si>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</si>
  <si>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</si>
  <si>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</si>
  <si>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</si>
  <si>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</si>
  <si>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</si>
  <si>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</si>
  <si>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</si>
  <si>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</si>
  <si>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</si>
  <si>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</si>
  <si>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</si>
  <si>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</si>
  <si>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</si>
  <si>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</si>
  <si>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</si>
  <si>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</si>
  <si>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</si>
  <si>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</si>
  <si>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</si>
  <si>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</si>
  <si>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</si>
  <si>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</si>
  <si>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</si>
  <si>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</si>
  <si>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</si>
  <si>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</si>
  <si>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</si>
  <si>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</si>
  <si>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</si>
  <si>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</si>
  <si>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</si>
  <si>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</si>
  <si>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</si>
  <si>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</si>
  <si>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</si>
  <si>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</si>
  <si>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</si>
  <si>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</si>
  <si>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</si>
  <si>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</si>
  <si>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</si>
  <si>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</si>
  <si>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</si>
  <si>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</si>
  <si>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</si>
  <si>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</si>
  <si>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</si>
  <si>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</si>
  <si>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</si>
  <si>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</si>
  <si>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</si>
  <si>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</si>
  <si>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</si>
  <si>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</si>
  <si>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</si>
  <si>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</si>
  <si>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</si>
  <si>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</si>
  <si>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</si>
  <si>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</si>
  <si>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</si>
  <si>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</si>
  <si>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</si>
  <si>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</si>
  <si>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</si>
  <si>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</si>
  <si>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</si>
  <si>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</si>
  <si>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</si>
  <si>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</si>
  <si>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</si>
  <si>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</si>
  <si>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</si>
  <si>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</si>
  <si>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</si>
  <si>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</si>
  <si>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</si>
  <si>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</si>
  <si>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</si>
  <si>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</si>
  <si>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</si>
  <si>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</si>
  <si>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</si>
  <si>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</si>
  <si>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</si>
  <si>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</si>
  <si>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</si>
  <si>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</si>
  <si>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</si>
  <si>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</si>
  <si>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</si>
  <si>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</si>
  <si>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</si>
  <si>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</si>
  <si>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</si>
  <si>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</si>
  <si>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</si>
  <si>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</si>
  <si>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</si>
  <si>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</si>
  <si>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</si>
  <si>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</si>
  <si>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</si>
  <si>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</si>
  <si>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</si>
  <si>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</si>
  <si>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</si>
  <si>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</si>
  <si>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</si>
  <si>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</si>
  <si>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</si>
  <si>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</si>
  <si>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</si>
  <si>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</si>
  <si>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</si>
  <si>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</si>
  <si>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</si>
  <si>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</si>
  <si>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</si>
  <si>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</si>
  <si>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</si>
  <si>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</si>
  <si>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</si>
  <si>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</si>
  <si>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</si>
  <si>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</si>
  <si>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</si>
  <si>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</si>
  <si>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</si>
  <si>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</si>
  <si>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</si>
  <si>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</si>
  <si>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</si>
  <si>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</si>
  <si>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</si>
  <si>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</si>
  <si>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</si>
  <si>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</si>
  <si>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</si>
  <si>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</si>
  <si>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</si>
  <si>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</si>
  <si>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</si>
  <si>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</si>
  <si>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</si>
  <si>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</si>
  <si>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</si>
  <si>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</si>
  <si>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</si>
  <si>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</si>
  <si>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</si>
  <si>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</si>
  <si>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</si>
  <si>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</si>
  <si>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</si>
  <si>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</si>
  <si>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</si>
  <si>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</si>
  <si>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</si>
  <si>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</si>
  <si>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</si>
  <si>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</si>
  <si>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</si>
  <si>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</si>
  <si>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</si>
  <si>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</si>
  <si>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</si>
  <si>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</si>
  <si>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</si>
  <si>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</si>
  <si>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</si>
  <si>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</si>
  <si>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</si>
  <si>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</si>
  <si>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</si>
  <si>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</si>
  <si>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</si>
  <si>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</si>
  <si>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</si>
  <si>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</si>
  <si>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</si>
  <si>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</si>
  <si>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</si>
  <si>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</si>
  <si>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</si>
  <si>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</si>
  <si>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</si>
  <si>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</si>
  <si>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</si>
  <si>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</si>
  <si>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</si>
  <si>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</si>
  <si>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</si>
  <si>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</si>
  <si>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</si>
  <si>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</si>
  <si>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</si>
  <si>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</si>
  <si>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</si>
  <si>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</si>
  <si>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</si>
  <si>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</si>
  <si>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24 0 01 24051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</si>
  <si>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</si>
  <si>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</si>
  <si>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</si>
  <si>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</si>
  <si>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</si>
  <si>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</si>
  <si>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</si>
  <si>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</si>
  <si>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</si>
  <si>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</si>
  <si>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Организация теплоснабжения</t>
  </si>
  <si>
    <t>30 0 01 90040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</si>
  <si>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</si>
  <si>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</si>
  <si>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</si>
  <si>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</si>
  <si>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</si>
  <si>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</si>
  <si>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</si>
  <si>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</si>
  <si>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</si>
  <si>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</si>
  <si>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</si>
  <si>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</si>
  <si>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</si>
  <si>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</si>
  <si>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</si>
  <si>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</si>
  <si>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</si>
  <si>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</si>
  <si>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</si>
  <si>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</si>
  <si>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</si>
  <si>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</si>
  <si>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</si>
  <si>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</si>
  <si>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</si>
  <si>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Приложение 6</t>
  </si>
  <si>
    <t>к Решению Сельской Думы</t>
  </si>
  <si>
    <t>сельского поселения село Ворсино</t>
  </si>
  <si>
    <t>Мероприятия по проведению Дня села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</si>
  <si>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</si>
  <si>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</si>
  <si>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</si>
  <si>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</si>
  <si>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</si>
  <si>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</si>
  <si>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</si>
  <si>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>14</t>
  </si>
  <si>
    <t>Прочие межбюджетные трансферты общего характера</t>
  </si>
  <si>
    <t>20 0 00 00000</t>
  </si>
  <si>
    <t>20 0 01 00000</t>
  </si>
  <si>
    <t>Приложение 4</t>
  </si>
  <si>
    <t xml:space="preserve">                Приложение 8</t>
  </si>
  <si>
    <t>Приложение 10</t>
  </si>
  <si>
    <t>Межбюджетные трансферты общего характера бюджетам бюджетной системы Российской Федерации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</si>
  <si>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</si>
  <si>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</si>
  <si>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</si>
  <si>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</si>
  <si>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</si>
  <si>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</si>
  <si>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</si>
  <si>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</si>
  <si>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Основное мероприятие "Повышение уровня комфортности современной городской среды"</t>
  </si>
  <si>
    <t>Организация отдыха и оздоровления детей</t>
  </si>
  <si>
    <t>46 0 01 02182</t>
  </si>
  <si>
    <t>Межбюджетные трансферты</t>
  </si>
  <si>
    <t>Иные межбюджетные трансферты</t>
  </si>
  <si>
    <t>Муниципальная программа "Обеспечение безопасности жизнедеятельности на территории муниципального образования сельского поселения село Ворсино"</t>
  </si>
  <si>
    <t>Муниципальная программа "Формирование современной городской среды муниципального образования сельского поселения село Ворсино"</t>
  </si>
  <si>
    <t>Муниципальная программа "Развитие молодёжной политики на территории муниципального образования сельского поселения село Ворсино"</t>
  </si>
  <si>
    <t>Приложение 2</t>
  </si>
  <si>
    <t>Приложение 3</t>
  </si>
  <si>
    <t xml:space="preserve">                                                                                                Приложение 4</t>
  </si>
  <si>
    <t xml:space="preserve">                                                                                                к Решению Сельской Думы</t>
  </si>
  <si>
    <t xml:space="preserve">                                                                                                муниципального образования </t>
  </si>
  <si>
    <t xml:space="preserve">                                                                                                сельского поселения село Ворсино</t>
  </si>
  <si>
    <t xml:space="preserve">                                                                      Приложение 5</t>
  </si>
  <si>
    <t xml:space="preserve">                                                                      к Решению Сельской Думы</t>
  </si>
  <si>
    <t xml:space="preserve">                                                                      сельского поселения село Ворсино</t>
  </si>
  <si>
    <t>Содержание и текущий ремонт жилого фонда</t>
  </si>
  <si>
    <t>38 0 01 98080</t>
  </si>
  <si>
    <t>от  19  декабря 2019 г. №  90</t>
  </si>
  <si>
    <t xml:space="preserve">Ведомственная структура расходов бюджета муниципального образования сельского поселения село Ворсино на 2020 год </t>
  </si>
  <si>
    <t>Обеспечение проведения выборов и референдумов</t>
  </si>
  <si>
    <t>0107</t>
  </si>
  <si>
    <t>71 0 00 00000</t>
  </si>
  <si>
    <t>Проведение выборов и референдумов</t>
  </si>
  <si>
    <t>71 0 00 71010</t>
  </si>
  <si>
    <t>Иные бюджнтные ассигнования</t>
  </si>
  <si>
    <t>Специальные расходы</t>
  </si>
  <si>
    <t>880</t>
  </si>
  <si>
    <t>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ЕГРН</t>
  </si>
  <si>
    <t>38 0 01 S7070</t>
  </si>
  <si>
    <t>Муниципальная программа "Переселение граждан из аварийного жилищного фонда муниципального образования сельского поселения село Ворсино"</t>
  </si>
  <si>
    <t>15 0 00 00000</t>
  </si>
  <si>
    <t>Основное мероприятие "Улучшение жилищных условий граждан"</t>
  </si>
  <si>
    <t>15 0 01 00000</t>
  </si>
  <si>
    <t>Прочие расходы, связанные с переселением граждан из аварийного жилья</t>
  </si>
  <si>
    <t>Благоустройство общественных территорий</t>
  </si>
  <si>
    <t>20 0 01 20010</t>
  </si>
  <si>
    <t>30 0 01 19080</t>
  </si>
  <si>
    <t>Организация в границах поселений электро-, тепло-, водоснабжения и водоотведения на территории поселения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</si>
  <si>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</si>
  <si>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</si>
  <si>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</si>
  <si>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</si>
  <si>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>от 19 декабря 2019 г. №  90</t>
  </si>
  <si>
    <t xml:space="preserve">                от  19  декабря 2019 г. № 90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</si>
  <si>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</si>
  <si>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от 19  декабря 2019 г. № 90</t>
  </si>
  <si>
    <t>Расходы   бюджета  муниципального  образования сельского поселения село Ворсино  на 2020 год              по разделам и подразделам классификации расходов бюджета</t>
  </si>
  <si>
    <t>Бюджетные ассигнования                        на 2020 год</t>
  </si>
  <si>
    <t>12</t>
  </si>
  <si>
    <t>Периодическая печать и издательства</t>
  </si>
  <si>
    <t>15 0 01 15010</t>
  </si>
  <si>
    <t>Муниципальная программа "Развитие систем социального обеспечения населения"</t>
  </si>
  <si>
    <t>Подпрограмма "Старшее поколение" муниципальной программы "Развитие систем социального обеспечения населения"</t>
  </si>
  <si>
    <t>Осуществление мер социальной поддержки малообеспеченных граждан, пенсионеров и инвалидов и других категорий граждан</t>
  </si>
  <si>
    <t>Основное мероприятие "Создание условий для развития культуры"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</si>
  <si>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</si>
  <si>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</si>
  <si>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Укрепление и развитие материально-технической базы для занятия населения физической культуры и спортом</t>
  </si>
  <si>
    <t>Основное мероприятие "Повышение уровня комфортности современной городской среды""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</si>
  <si>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</si>
  <si>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</si>
  <si>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15 0 F3 00000</t>
  </si>
  <si>
    <t>Расходы на переселение граждан из аварийного жилищного фонда, за счет средств, Фонда содействия реформированию жилищно-коммунального хозяйства</t>
  </si>
  <si>
    <t>15 0 F3 67483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</si>
  <si>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</si>
  <si>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</si>
  <si>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Расходы на переселение граждан из аварийного жилищного фонда, за счет средств областного бюджета </t>
  </si>
  <si>
    <t>15 0 F3 67484</t>
  </si>
  <si>
    <t>Расходы на переселение граждан из аварийного жилищного фонда, за счет средств местного бюджета</t>
  </si>
  <si>
    <t>15 0 F3 6748S</t>
  </si>
  <si>
    <t>28 0 01 00721</t>
  </si>
  <si>
    <t>Дошкольное образование</t>
  </si>
  <si>
    <t>0701</t>
  </si>
  <si>
    <t>Общее образование</t>
  </si>
  <si>
    <t>0702</t>
  </si>
  <si>
    <t xml:space="preserve"> Бюджетные ассигнования                         на 2020 год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</si>
  <si>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     2020 год   </t>
  </si>
  <si>
    <t>Бюджетные назначения на 2020 год (с изменеиями)</t>
  </si>
  <si>
    <t>Бюджетные назначения на 2020 год                (с изменеиями)</t>
  </si>
  <si>
    <t xml:space="preserve">                                                                      от 27 августа 2020 г. № 45</t>
  </si>
  <si>
    <t>от 24 декабря 2020 г. № 26</t>
  </si>
  <si>
    <t xml:space="preserve">  Обеспечение финансовой устойчивости муниципальных образований Калужской области</t>
  </si>
  <si>
    <t xml:space="preserve">  Иные бюджетные ассигнования</t>
  </si>
  <si>
    <t>38 0 01 S0250</t>
  </si>
  <si>
    <t xml:space="preserve">                                                                                                от 24 декабря 2020 г. № 26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</si>
</sst>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rgb="FF0000CC"/>
      <name val="Times New Roman"/>
      <family val="1"/>
    </font>
    <font>
      <b/>
      <i/>
      <sz val="9"/>
      <color rgb="FF0000CC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0000CC"/>
      <name val="Times New Roman"/>
      <family val="1"/>
    </font>
    <font>
      <b/>
      <i/>
      <sz val="11"/>
      <color rgb="FF0000CC"/>
      <name val="Times New Roman"/>
      <family val="1"/>
    </font>
    <font>
      <sz val="11"/>
      <color rgb="FF0000CC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>
      <alignment horizontal="left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2" applyNumberFormat="0" applyAlignment="0" applyProtection="0"/>
    <xf numFmtId="0" fontId="41" fillId="27" borderId="3" applyNumberFormat="0" applyAlignment="0" applyProtection="0"/>
    <xf numFmtId="0" fontId="42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2" fillId="13" borderId="0" xfId="0" applyFont="1" applyFill="1" applyBorder="1" applyAlignment="1">
      <alignment wrapText="1"/>
    </xf>
    <xf numFmtId="49" fontId="3" fillId="13" borderId="0" xfId="0" applyNumberFormat="1" applyFont="1" applyFill="1" applyBorder="1" applyAlignment="1" quotePrefix="1">
      <alignment horizontal="center"/>
    </xf>
    <xf numFmtId="49" fontId="3" fillId="1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0" fontId="5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3" fillId="13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49" fontId="3" fillId="7" borderId="0" xfId="0" applyNumberFormat="1" applyFont="1" applyFill="1" applyBorder="1" applyAlignment="1" quotePrefix="1">
      <alignment horizontal="center"/>
    </xf>
    <xf numFmtId="49" fontId="3" fillId="7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13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4" fontId="2" fillId="13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56" fillId="0" borderId="0" xfId="0" applyNumberFormat="1" applyFont="1" applyFill="1" applyBorder="1" applyAlignment="1">
      <alignment horizontal="right"/>
    </xf>
    <xf numFmtId="0" fontId="57" fillId="0" borderId="0" xfId="0" applyFont="1" applyFill="1" applyBorder="1" applyAlignment="1">
      <alignment vertical="center" wrapText="1"/>
    </xf>
    <xf numFmtId="4" fontId="5" fillId="7" borderId="0" xfId="0" applyNumberFormat="1" applyFont="1" applyFill="1" applyBorder="1" applyAlignment="1">
      <alignment horizontal="right"/>
    </xf>
    <xf numFmtId="4" fontId="2" fillId="7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49" fontId="2" fillId="13" borderId="0" xfId="0" applyNumberFormat="1" applyFont="1" applyFill="1" applyBorder="1" applyAlignment="1">
      <alignment horizontal="center"/>
    </xf>
    <xf numFmtId="49" fontId="5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vertical="center" wrapText="1"/>
    </xf>
    <xf numFmtId="49" fontId="2" fillId="7" borderId="0" xfId="0" applyNumberFormat="1" applyFont="1" applyFill="1" applyBorder="1" applyAlignment="1" quotePrefix="1">
      <alignment horizont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 quotePrefix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5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/>
    </xf>
    <xf numFmtId="1" fontId="9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9" fillId="33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right"/>
    </xf>
    <xf numFmtId="4" fontId="61" fillId="0" borderId="0" xfId="0" applyNumberFormat="1" applyFont="1" applyFill="1" applyBorder="1" applyAlignment="1">
      <alignment horizontal="right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 quotePrefix="1">
      <alignment horizontal="center"/>
    </xf>
    <xf numFmtId="49" fontId="13" fillId="0" borderId="0" xfId="0" applyNumberFormat="1" applyFont="1" applyFill="1" applyBorder="1" applyAlignment="1" quotePrefix="1">
      <alignment horizontal="center"/>
    </xf>
    <xf numFmtId="0" fontId="12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4" fontId="9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4" fillId="13" borderId="0" xfId="0" applyNumberFormat="1" applyFont="1" applyFill="1" applyBorder="1" applyAlignment="1" quotePrefix="1">
      <alignment horizontal="center"/>
    </xf>
    <xf numFmtId="49" fontId="4" fillId="7" borderId="0" xfId="0" applyNumberFormat="1" applyFont="1" applyFill="1" applyBorder="1" applyAlignment="1" quotePrefix="1">
      <alignment horizontal="center"/>
    </xf>
    <xf numFmtId="49" fontId="4" fillId="0" borderId="0" xfId="0" applyNumberFormat="1" applyFont="1" applyFill="1" applyBorder="1" applyAlignment="1" quotePrefix="1">
      <alignment horizontal="center"/>
    </xf>
    <xf numFmtId="49" fontId="4" fillId="7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13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1" fillId="0" borderId="0" xfId="0" applyNumberFormat="1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5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49.00390625" style="15" customWidth="1"/>
    <col min="2" max="2" width="12.7109375" style="15" customWidth="1"/>
    <col min="3" max="3" width="8.57421875" style="15" customWidth="1"/>
    <col min="4" max="4" width="11.140625" style="15" customWidth="1"/>
    <col min="5" max="5" width="9.28125" style="15" customWidth="1"/>
    <col min="6" max="6" width="11.7109375" style="15" bestFit="1" customWidth="1"/>
    <col min="7" max="236" width="9.140625" style="15" customWidth="1"/>
    <col min="237" max="237" width="37.7109375" style="15" customWidth="1"/>
    <col min="238" max="238" width="7.57421875" style="15" customWidth="1"/>
    <col min="239" max="240" width="9.00390625" style="15" customWidth="1"/>
    <col min="241" max="241" width="6.421875" style="15" customWidth="1"/>
    <col min="242" max="242" width="9.28125" style="15" customWidth="1"/>
    <col min="243" max="243" width="11.00390625" style="15" customWidth="1"/>
    <col min="244" max="244" width="9.8515625" style="15" customWidth="1"/>
    <col min="245" max="247" width="0" style="15" hidden="1" customWidth="1"/>
    <col min="248" max="16384" width="9.140625" style="15" customWidth="1"/>
  </cols>
  <sheetData>
    <row r="2" spans="2:14" ht="12">
      <c r="B2" s="119" t="s">
        <v>288</v>
      </c>
      <c r="C2" s="119"/>
      <c r="D2" s="119"/>
      <c r="L2" s="119"/>
      <c r="M2" s="119"/>
      <c r="N2" s="119"/>
    </row>
    <row r="3" spans="2:14" ht="41.25" customHeight="1">
      <c r="B3" s="118" t="s">
        <v>218</v>
      </c>
      <c r="C3" s="118"/>
      <c r="D3" s="118"/>
      <c r="L3" s="118"/>
      <c r="M3" s="118"/>
      <c r="N3" s="118"/>
    </row>
    <row r="4" spans="2:14" ht="12">
      <c r="B4" s="119" t="s">
        <v>362</v>
      </c>
      <c r="C4" s="119"/>
      <c r="D4" s="119"/>
      <c r="L4" s="119"/>
      <c r="M4" s="119"/>
      <c r="N4" s="119"/>
    </row>
    <row r="6" ht="12">
      <c r="D6" s="15" t="s">
        <v>268</v>
      </c>
    </row>
    <row r="7" spans="3:16" ht="36.75" customHeight="1">
      <c r="C7" s="67"/>
      <c r="D7" s="118" t="s">
        <v>218</v>
      </c>
      <c r="E7" s="118"/>
      <c r="M7" s="67"/>
      <c r="N7" s="118"/>
      <c r="O7" s="118"/>
      <c r="P7" s="118"/>
    </row>
    <row r="8" ht="12">
      <c r="D8" s="15" t="s">
        <v>299</v>
      </c>
    </row>
    <row r="9" ht="24" customHeight="1"/>
    <row r="10" spans="1:6" ht="12">
      <c r="A10" s="117" t="s">
        <v>300</v>
      </c>
      <c r="B10" s="117"/>
      <c r="C10" s="117"/>
      <c r="D10" s="117"/>
      <c r="E10" s="117"/>
      <c r="F10" s="117"/>
    </row>
    <row r="11" ht="12">
      <c r="A11" s="17"/>
    </row>
    <row r="13" spans="1:6" ht="48">
      <c r="A13" s="105" t="s">
        <v>0</v>
      </c>
      <c r="B13" s="106" t="s">
        <v>109</v>
      </c>
      <c r="C13" s="106" t="s">
        <v>1</v>
      </c>
      <c r="D13" s="106" t="s">
        <v>2</v>
      </c>
      <c r="E13" s="106" t="s">
        <v>3</v>
      </c>
      <c r="F13" s="106" t="s">
        <v>359</v>
      </c>
    </row>
    <row r="14" spans="1:6" ht="12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05">
        <v>6</v>
      </c>
    </row>
    <row r="15" spans="1:5" ht="12">
      <c r="A15" s="43"/>
      <c r="B15" s="14"/>
      <c r="C15" s="14"/>
      <c r="D15" s="14"/>
      <c r="E15" s="14"/>
    </row>
    <row r="16" spans="1:6" ht="12">
      <c r="A16" s="34" t="s">
        <v>4</v>
      </c>
      <c r="B16" s="16"/>
      <c r="C16" s="35"/>
      <c r="D16" s="35"/>
      <c r="E16" s="35"/>
      <c r="F16" s="22">
        <f>F17+F86+F95+F124+F149+F244+F271+F288+F315+F332+F339</f>
        <v>349954296.29</v>
      </c>
    </row>
    <row r="17" spans="1:6" ht="12">
      <c r="A17" s="1" t="s">
        <v>5</v>
      </c>
      <c r="B17" s="2" t="s">
        <v>6</v>
      </c>
      <c r="C17" s="3" t="s">
        <v>7</v>
      </c>
      <c r="D17" s="107"/>
      <c r="E17" s="107"/>
      <c r="F17" s="21">
        <f>F18+F23+F37+F42</f>
        <v>26964027.67</v>
      </c>
    </row>
    <row r="18" spans="1:6" ht="36">
      <c r="A18" s="36" t="s">
        <v>47</v>
      </c>
      <c r="B18" s="37" t="s">
        <v>6</v>
      </c>
      <c r="C18" s="9" t="s">
        <v>8</v>
      </c>
      <c r="D18" s="108"/>
      <c r="E18" s="108"/>
      <c r="F18" s="28">
        <f>+F19</f>
        <v>1931004</v>
      </c>
    </row>
    <row r="19" spans="1:6" ht="36">
      <c r="A19" s="26" t="s">
        <v>48</v>
      </c>
      <c r="B19" s="46" t="s">
        <v>6</v>
      </c>
      <c r="C19" s="46" t="s">
        <v>8</v>
      </c>
      <c r="D19" s="46" t="s">
        <v>114</v>
      </c>
      <c r="E19" s="46"/>
      <c r="F19" s="22">
        <f>F20</f>
        <v>1931004</v>
      </c>
    </row>
    <row r="20" spans="1:6" ht="24">
      <c r="A20" s="45" t="s">
        <v>9</v>
      </c>
      <c r="B20" s="46" t="s">
        <v>6</v>
      </c>
      <c r="C20" s="46" t="s">
        <v>8</v>
      </c>
      <c r="D20" s="46" t="s">
        <v>114</v>
      </c>
      <c r="E20" s="46"/>
      <c r="F20" s="22">
        <f>F21</f>
        <v>1931004</v>
      </c>
    </row>
    <row r="21" spans="1:6" ht="48">
      <c r="A21" s="38" t="s">
        <v>79</v>
      </c>
      <c r="B21" s="109" t="s">
        <v>6</v>
      </c>
      <c r="C21" s="109" t="s">
        <v>8</v>
      </c>
      <c r="D21" s="109" t="s">
        <v>114</v>
      </c>
      <c r="E21" s="109" t="s">
        <v>50</v>
      </c>
      <c r="F21" s="24">
        <f>F22</f>
        <v>1931004</v>
      </c>
    </row>
    <row r="22" spans="1:6" ht="24">
      <c r="A22" s="40" t="s">
        <v>85</v>
      </c>
      <c r="B22" s="109" t="s">
        <v>6</v>
      </c>
      <c r="C22" s="109" t="s">
        <v>8</v>
      </c>
      <c r="D22" s="109" t="s">
        <v>114</v>
      </c>
      <c r="E22" s="109" t="s">
        <v>52</v>
      </c>
      <c r="F22" s="25">
        <v>1931004</v>
      </c>
    </row>
    <row r="23" spans="1:6" ht="36">
      <c r="A23" s="33" t="s">
        <v>10</v>
      </c>
      <c r="B23" s="9" t="s">
        <v>6</v>
      </c>
      <c r="C23" s="9" t="s">
        <v>11</v>
      </c>
      <c r="D23" s="108"/>
      <c r="E23" s="108"/>
      <c r="F23" s="28">
        <f>F33+F24</f>
        <v>12384452.87</v>
      </c>
    </row>
    <row r="24" spans="1:6" ht="36">
      <c r="A24" s="26" t="s">
        <v>214</v>
      </c>
      <c r="B24" s="46" t="s">
        <v>6</v>
      </c>
      <c r="C24" s="46" t="s">
        <v>11</v>
      </c>
      <c r="D24" s="46" t="s">
        <v>115</v>
      </c>
      <c r="E24" s="46"/>
      <c r="F24" s="22">
        <f>F25</f>
        <v>11188983.129999999</v>
      </c>
    </row>
    <row r="25" spans="1:6" ht="24">
      <c r="A25" s="45" t="s">
        <v>113</v>
      </c>
      <c r="B25" s="46" t="s">
        <v>6</v>
      </c>
      <c r="C25" s="47" t="s">
        <v>11</v>
      </c>
      <c r="D25" s="46" t="s">
        <v>116</v>
      </c>
      <c r="E25" s="46"/>
      <c r="F25" s="22">
        <f>F26</f>
        <v>11188983.129999999</v>
      </c>
    </row>
    <row r="26" spans="1:6" ht="12">
      <c r="A26" s="45" t="s">
        <v>49</v>
      </c>
      <c r="B26" s="46" t="s">
        <v>6</v>
      </c>
      <c r="C26" s="46" t="s">
        <v>11</v>
      </c>
      <c r="D26" s="46" t="s">
        <v>117</v>
      </c>
      <c r="E26" s="46"/>
      <c r="F26" s="22">
        <f>F27+F29+F31</f>
        <v>11188983.129999999</v>
      </c>
    </row>
    <row r="27" spans="1:6" ht="48">
      <c r="A27" s="39" t="s">
        <v>79</v>
      </c>
      <c r="B27" s="109" t="s">
        <v>6</v>
      </c>
      <c r="C27" s="109" t="s">
        <v>11</v>
      </c>
      <c r="D27" s="109" t="s">
        <v>117</v>
      </c>
      <c r="E27" s="109" t="s">
        <v>50</v>
      </c>
      <c r="F27" s="24">
        <f>F28</f>
        <v>8777127.36</v>
      </c>
    </row>
    <row r="28" spans="1:6" ht="24">
      <c r="A28" s="40" t="s">
        <v>85</v>
      </c>
      <c r="B28" s="109" t="s">
        <v>6</v>
      </c>
      <c r="C28" s="109" t="s">
        <v>11</v>
      </c>
      <c r="D28" s="109" t="s">
        <v>117</v>
      </c>
      <c r="E28" s="109" t="s">
        <v>52</v>
      </c>
      <c r="F28" s="25">
        <v>8777127.36</v>
      </c>
    </row>
    <row r="29" spans="1:6" ht="24">
      <c r="A29" s="38" t="s">
        <v>59</v>
      </c>
      <c r="B29" s="23" t="s">
        <v>6</v>
      </c>
      <c r="C29" s="109" t="s">
        <v>11</v>
      </c>
      <c r="D29" s="109" t="s">
        <v>117</v>
      </c>
      <c r="E29" s="109" t="s">
        <v>53</v>
      </c>
      <c r="F29" s="24">
        <f>F30</f>
        <v>2411855.03</v>
      </c>
    </row>
    <row r="30" spans="1:6" ht="24">
      <c r="A30" s="38" t="s">
        <v>60</v>
      </c>
      <c r="B30" s="23" t="s">
        <v>6</v>
      </c>
      <c r="C30" s="109" t="s">
        <v>11</v>
      </c>
      <c r="D30" s="109" t="s">
        <v>117</v>
      </c>
      <c r="E30" s="109" t="s">
        <v>54</v>
      </c>
      <c r="F30" s="25">
        <v>2411855.03</v>
      </c>
    </row>
    <row r="31" spans="1:6" ht="12">
      <c r="A31" s="40" t="s">
        <v>45</v>
      </c>
      <c r="B31" s="23" t="s">
        <v>6</v>
      </c>
      <c r="C31" s="109" t="s">
        <v>11</v>
      </c>
      <c r="D31" s="109" t="s">
        <v>117</v>
      </c>
      <c r="E31" s="109" t="s">
        <v>55</v>
      </c>
      <c r="F31" s="24">
        <f>F32</f>
        <v>0.74</v>
      </c>
    </row>
    <row r="32" spans="1:6" ht="12">
      <c r="A32" s="40" t="s">
        <v>61</v>
      </c>
      <c r="B32" s="23" t="s">
        <v>6</v>
      </c>
      <c r="C32" s="109" t="s">
        <v>11</v>
      </c>
      <c r="D32" s="109" t="s">
        <v>117</v>
      </c>
      <c r="E32" s="109" t="s">
        <v>56</v>
      </c>
      <c r="F32" s="25">
        <v>0.74</v>
      </c>
    </row>
    <row r="33" spans="1:6" ht="12">
      <c r="A33" s="26" t="s">
        <v>57</v>
      </c>
      <c r="B33" s="46" t="s">
        <v>6</v>
      </c>
      <c r="C33" s="46" t="s">
        <v>11</v>
      </c>
      <c r="D33" s="46" t="s">
        <v>118</v>
      </c>
      <c r="E33" s="46"/>
      <c r="F33" s="22">
        <f>F34</f>
        <v>1195469.74</v>
      </c>
    </row>
    <row r="34" spans="1:6" ht="24">
      <c r="A34" s="45" t="s">
        <v>58</v>
      </c>
      <c r="B34" s="46" t="s">
        <v>6</v>
      </c>
      <c r="C34" s="46" t="s">
        <v>11</v>
      </c>
      <c r="D34" s="46" t="s">
        <v>119</v>
      </c>
      <c r="E34" s="46"/>
      <c r="F34" s="22">
        <f>F35</f>
        <v>1195469.74</v>
      </c>
    </row>
    <row r="35" spans="1:6" ht="48">
      <c r="A35" s="39" t="s">
        <v>79</v>
      </c>
      <c r="B35" s="109" t="s">
        <v>6</v>
      </c>
      <c r="C35" s="109" t="s">
        <v>11</v>
      </c>
      <c r="D35" s="109" t="s">
        <v>119</v>
      </c>
      <c r="E35" s="109" t="s">
        <v>50</v>
      </c>
      <c r="F35" s="24">
        <f>F36</f>
        <v>1195469.74</v>
      </c>
    </row>
    <row r="36" spans="1:6" ht="24">
      <c r="A36" s="40" t="s">
        <v>74</v>
      </c>
      <c r="B36" s="109" t="s">
        <v>6</v>
      </c>
      <c r="C36" s="109" t="s">
        <v>11</v>
      </c>
      <c r="D36" s="109" t="s">
        <v>119</v>
      </c>
      <c r="E36" s="109" t="s">
        <v>52</v>
      </c>
      <c r="F36" s="25">
        <v>1195469.74</v>
      </c>
    </row>
    <row r="37" spans="1:6" ht="12">
      <c r="A37" s="8" t="s">
        <v>301</v>
      </c>
      <c r="B37" s="9" t="s">
        <v>6</v>
      </c>
      <c r="C37" s="10" t="s">
        <v>302</v>
      </c>
      <c r="D37" s="110"/>
      <c r="E37" s="49"/>
      <c r="F37" s="28">
        <f>F38</f>
        <v>529123</v>
      </c>
    </row>
    <row r="38" spans="1:6" ht="12">
      <c r="A38" s="26" t="s">
        <v>301</v>
      </c>
      <c r="B38" s="48" t="s">
        <v>6</v>
      </c>
      <c r="C38" s="46" t="s">
        <v>302</v>
      </c>
      <c r="D38" s="46" t="s">
        <v>303</v>
      </c>
      <c r="E38" s="46"/>
      <c r="F38" s="22">
        <f>F39</f>
        <v>529123</v>
      </c>
    </row>
    <row r="39" spans="1:6" ht="12">
      <c r="A39" s="76" t="s">
        <v>304</v>
      </c>
      <c r="B39" s="48" t="s">
        <v>6</v>
      </c>
      <c r="C39" s="46" t="s">
        <v>302</v>
      </c>
      <c r="D39" s="46" t="s">
        <v>305</v>
      </c>
      <c r="E39" s="46"/>
      <c r="F39" s="22">
        <f>F40</f>
        <v>529123</v>
      </c>
    </row>
    <row r="40" spans="1:6" ht="12">
      <c r="A40" s="54" t="s">
        <v>306</v>
      </c>
      <c r="B40" s="109" t="s">
        <v>6</v>
      </c>
      <c r="C40" s="109" t="s">
        <v>302</v>
      </c>
      <c r="D40" s="109" t="s">
        <v>305</v>
      </c>
      <c r="E40" s="109" t="s">
        <v>55</v>
      </c>
      <c r="F40" s="24">
        <f>F41</f>
        <v>529123</v>
      </c>
    </row>
    <row r="41" spans="1:6" ht="12">
      <c r="A41" s="54" t="s">
        <v>307</v>
      </c>
      <c r="B41" s="109" t="s">
        <v>6</v>
      </c>
      <c r="C41" s="109" t="s">
        <v>302</v>
      </c>
      <c r="D41" s="109" t="s">
        <v>305</v>
      </c>
      <c r="E41" s="109" t="s">
        <v>308</v>
      </c>
      <c r="F41" s="25">
        <v>529123</v>
      </c>
    </row>
    <row r="42" spans="1:6" ht="12">
      <c r="A42" s="8" t="s">
        <v>12</v>
      </c>
      <c r="B42" s="9" t="s">
        <v>6</v>
      </c>
      <c r="C42" s="10" t="s">
        <v>13</v>
      </c>
      <c r="D42" s="108"/>
      <c r="E42" s="108"/>
      <c r="F42" s="28">
        <f>+F51+F56+F43+F71+F76</f>
        <v>12119447.8</v>
      </c>
    </row>
    <row r="43" spans="1:6" ht="36">
      <c r="A43" s="26" t="s">
        <v>63</v>
      </c>
      <c r="B43" s="48" t="s">
        <v>6</v>
      </c>
      <c r="C43" s="46" t="s">
        <v>13</v>
      </c>
      <c r="D43" s="46" t="s">
        <v>124</v>
      </c>
      <c r="E43" s="109"/>
      <c r="F43" s="22">
        <f>F44</f>
        <v>8443341.98</v>
      </c>
    </row>
    <row r="44" spans="1:6" ht="36">
      <c r="A44" s="52" t="s">
        <v>123</v>
      </c>
      <c r="B44" s="48" t="s">
        <v>6</v>
      </c>
      <c r="C44" s="46" t="s">
        <v>13</v>
      </c>
      <c r="D44" s="46" t="s">
        <v>125</v>
      </c>
      <c r="E44" s="109"/>
      <c r="F44" s="22">
        <f>F45+F48</f>
        <v>8443341.98</v>
      </c>
    </row>
    <row r="45" spans="1:6" ht="36">
      <c r="A45" s="52" t="s">
        <v>80</v>
      </c>
      <c r="B45" s="46" t="s">
        <v>6</v>
      </c>
      <c r="C45" s="46" t="s">
        <v>13</v>
      </c>
      <c r="D45" s="46" t="s">
        <v>126</v>
      </c>
      <c r="E45" s="46"/>
      <c r="F45" s="22">
        <f>F46</f>
        <v>8041189.99</v>
      </c>
    </row>
    <row r="46" spans="1:6" ht="48">
      <c r="A46" s="39" t="s">
        <v>79</v>
      </c>
      <c r="B46" s="109" t="s">
        <v>6</v>
      </c>
      <c r="C46" s="109" t="s">
        <v>13</v>
      </c>
      <c r="D46" s="109" t="s">
        <v>126</v>
      </c>
      <c r="E46" s="109" t="s">
        <v>50</v>
      </c>
      <c r="F46" s="24">
        <f>F47</f>
        <v>8041189.99</v>
      </c>
    </row>
    <row r="47" spans="1:6" ht="24">
      <c r="A47" s="39" t="s">
        <v>51</v>
      </c>
      <c r="B47" s="109" t="s">
        <v>6</v>
      </c>
      <c r="C47" s="109" t="s">
        <v>13</v>
      </c>
      <c r="D47" s="109" t="s">
        <v>126</v>
      </c>
      <c r="E47" s="109" t="s">
        <v>52</v>
      </c>
      <c r="F47" s="25">
        <v>8041189.99</v>
      </c>
    </row>
    <row r="48" spans="1:6" ht="36">
      <c r="A48" s="53" t="s">
        <v>128</v>
      </c>
      <c r="B48" s="46" t="s">
        <v>129</v>
      </c>
      <c r="C48" s="46" t="s">
        <v>13</v>
      </c>
      <c r="D48" s="46" t="s">
        <v>127</v>
      </c>
      <c r="E48" s="46"/>
      <c r="F48" s="22">
        <f>F49</f>
        <v>402151.99</v>
      </c>
    </row>
    <row r="49" spans="1:6" ht="24">
      <c r="A49" s="38" t="s">
        <v>59</v>
      </c>
      <c r="B49" s="109" t="s">
        <v>6</v>
      </c>
      <c r="C49" s="109" t="s">
        <v>13</v>
      </c>
      <c r="D49" s="109" t="s">
        <v>127</v>
      </c>
      <c r="E49" s="109" t="s">
        <v>53</v>
      </c>
      <c r="F49" s="24">
        <f>F50</f>
        <v>402151.99</v>
      </c>
    </row>
    <row r="50" spans="1:6" ht="24">
      <c r="A50" s="38" t="s">
        <v>60</v>
      </c>
      <c r="B50" s="109" t="s">
        <v>6</v>
      </c>
      <c r="C50" s="109" t="s">
        <v>13</v>
      </c>
      <c r="D50" s="109" t="s">
        <v>127</v>
      </c>
      <c r="E50" s="109" t="s">
        <v>54</v>
      </c>
      <c r="F50" s="25">
        <v>402151.99</v>
      </c>
    </row>
    <row r="51" spans="1:6" ht="36">
      <c r="A51" s="26" t="s">
        <v>62</v>
      </c>
      <c r="B51" s="48" t="s">
        <v>6</v>
      </c>
      <c r="C51" s="46" t="s">
        <v>13</v>
      </c>
      <c r="D51" s="46" t="s">
        <v>132</v>
      </c>
      <c r="E51" s="109"/>
      <c r="F51" s="22">
        <f>F52</f>
        <v>793779</v>
      </c>
    </row>
    <row r="52" spans="1:6" ht="24">
      <c r="A52" s="11" t="s">
        <v>130</v>
      </c>
      <c r="B52" s="48" t="s">
        <v>6</v>
      </c>
      <c r="C52" s="46" t="s">
        <v>13</v>
      </c>
      <c r="D52" s="46" t="s">
        <v>210</v>
      </c>
      <c r="E52" s="109"/>
      <c r="F52" s="22">
        <f>F53</f>
        <v>793779</v>
      </c>
    </row>
    <row r="53" spans="1:6" ht="12">
      <c r="A53" s="11" t="s">
        <v>211</v>
      </c>
      <c r="B53" s="48" t="s">
        <v>6</v>
      </c>
      <c r="C53" s="46" t="s">
        <v>13</v>
      </c>
      <c r="D53" s="46" t="s">
        <v>131</v>
      </c>
      <c r="E53" s="46"/>
      <c r="F53" s="22">
        <f>F54</f>
        <v>793779</v>
      </c>
    </row>
    <row r="54" spans="1:6" ht="24">
      <c r="A54" s="38" t="s">
        <v>59</v>
      </c>
      <c r="B54" s="23" t="s">
        <v>6</v>
      </c>
      <c r="C54" s="109" t="s">
        <v>13</v>
      </c>
      <c r="D54" s="109" t="s">
        <v>131</v>
      </c>
      <c r="E54" s="109" t="s">
        <v>53</v>
      </c>
      <c r="F54" s="24">
        <f>F55</f>
        <v>793779</v>
      </c>
    </row>
    <row r="55" spans="1:6" ht="24">
      <c r="A55" s="38" t="s">
        <v>60</v>
      </c>
      <c r="B55" s="23" t="s">
        <v>6</v>
      </c>
      <c r="C55" s="109" t="s">
        <v>13</v>
      </c>
      <c r="D55" s="109" t="s">
        <v>131</v>
      </c>
      <c r="E55" s="109" t="s">
        <v>54</v>
      </c>
      <c r="F55" s="25">
        <v>793779</v>
      </c>
    </row>
    <row r="56" spans="1:6" ht="24">
      <c r="A56" s="26" t="s">
        <v>237</v>
      </c>
      <c r="B56" s="48" t="s">
        <v>6</v>
      </c>
      <c r="C56" s="46" t="s">
        <v>13</v>
      </c>
      <c r="D56" s="46" t="s">
        <v>159</v>
      </c>
      <c r="E56" s="46"/>
      <c r="F56" s="22">
        <f>F57+F61+F67</f>
        <v>2101137.6</v>
      </c>
    </row>
    <row r="57" spans="1:6" ht="24">
      <c r="A57" s="45" t="s">
        <v>238</v>
      </c>
      <c r="B57" s="48" t="s">
        <v>6</v>
      </c>
      <c r="C57" s="46" t="s">
        <v>13</v>
      </c>
      <c r="D57" s="46" t="s">
        <v>160</v>
      </c>
      <c r="E57" s="46"/>
      <c r="F57" s="22">
        <f>F58</f>
        <v>353765</v>
      </c>
    </row>
    <row r="58" spans="1:6" ht="12">
      <c r="A58" s="45" t="s">
        <v>256</v>
      </c>
      <c r="B58" s="48" t="s">
        <v>6</v>
      </c>
      <c r="C58" s="46" t="s">
        <v>13</v>
      </c>
      <c r="D58" s="46" t="s">
        <v>161</v>
      </c>
      <c r="E58" s="46"/>
      <c r="F58" s="22">
        <f>F59</f>
        <v>353765</v>
      </c>
    </row>
    <row r="59" spans="1:6" ht="24">
      <c r="A59" s="38" t="s">
        <v>59</v>
      </c>
      <c r="B59" s="23" t="s">
        <v>6</v>
      </c>
      <c r="C59" s="109" t="s">
        <v>13</v>
      </c>
      <c r="D59" s="109" t="s">
        <v>161</v>
      </c>
      <c r="E59" s="109" t="s">
        <v>53</v>
      </c>
      <c r="F59" s="24">
        <f>F60</f>
        <v>353765</v>
      </c>
    </row>
    <row r="60" spans="1:6" ht="24">
      <c r="A60" s="38" t="s">
        <v>60</v>
      </c>
      <c r="B60" s="23" t="s">
        <v>6</v>
      </c>
      <c r="C60" s="109" t="s">
        <v>13</v>
      </c>
      <c r="D60" s="109" t="s">
        <v>161</v>
      </c>
      <c r="E60" s="109" t="s">
        <v>54</v>
      </c>
      <c r="F60" s="25">
        <v>353765</v>
      </c>
    </row>
    <row r="61" spans="1:6" ht="24">
      <c r="A61" s="45" t="s">
        <v>239</v>
      </c>
      <c r="B61" s="48" t="s">
        <v>6</v>
      </c>
      <c r="C61" s="46" t="s">
        <v>13</v>
      </c>
      <c r="D61" s="46" t="s">
        <v>241</v>
      </c>
      <c r="E61" s="46"/>
      <c r="F61" s="22">
        <f>F62</f>
        <v>1050100.28</v>
      </c>
    </row>
    <row r="62" spans="1:6" ht="12">
      <c r="A62" s="45" t="s">
        <v>245</v>
      </c>
      <c r="B62" s="48" t="s">
        <v>6</v>
      </c>
      <c r="C62" s="46" t="s">
        <v>13</v>
      </c>
      <c r="D62" s="46" t="s">
        <v>243</v>
      </c>
      <c r="E62" s="46"/>
      <c r="F62" s="22">
        <f>F63+F65</f>
        <v>1050100.28</v>
      </c>
    </row>
    <row r="63" spans="1:6" ht="24">
      <c r="A63" s="38" t="s">
        <v>59</v>
      </c>
      <c r="B63" s="23" t="s">
        <v>6</v>
      </c>
      <c r="C63" s="109" t="s">
        <v>13</v>
      </c>
      <c r="D63" s="109" t="s">
        <v>243</v>
      </c>
      <c r="E63" s="109" t="s">
        <v>53</v>
      </c>
      <c r="F63" s="24">
        <f>F64</f>
        <v>855100.28</v>
      </c>
    </row>
    <row r="64" spans="1:6" ht="24">
      <c r="A64" s="38" t="s">
        <v>60</v>
      </c>
      <c r="B64" s="23" t="s">
        <v>6</v>
      </c>
      <c r="C64" s="109" t="s">
        <v>13</v>
      </c>
      <c r="D64" s="109" t="s">
        <v>243</v>
      </c>
      <c r="E64" s="109" t="s">
        <v>54</v>
      </c>
      <c r="F64" s="25">
        <v>855100.28</v>
      </c>
    </row>
    <row r="65" spans="1:6" ht="12">
      <c r="A65" s="42" t="s">
        <v>92</v>
      </c>
      <c r="B65" s="23" t="s">
        <v>6</v>
      </c>
      <c r="C65" s="109" t="s">
        <v>13</v>
      </c>
      <c r="D65" s="109" t="s">
        <v>243</v>
      </c>
      <c r="E65" s="111" t="s">
        <v>91</v>
      </c>
      <c r="F65" s="24">
        <f>F66</f>
        <v>195000</v>
      </c>
    </row>
    <row r="66" spans="1:6" ht="12">
      <c r="A66" s="42" t="s">
        <v>93</v>
      </c>
      <c r="B66" s="23" t="s">
        <v>6</v>
      </c>
      <c r="C66" s="109" t="s">
        <v>13</v>
      </c>
      <c r="D66" s="109" t="s">
        <v>243</v>
      </c>
      <c r="E66" s="111" t="s">
        <v>90</v>
      </c>
      <c r="F66" s="25">
        <v>195000</v>
      </c>
    </row>
    <row r="67" spans="1:6" ht="24">
      <c r="A67" s="45" t="s">
        <v>240</v>
      </c>
      <c r="B67" s="48" t="s">
        <v>6</v>
      </c>
      <c r="C67" s="46" t="s">
        <v>13</v>
      </c>
      <c r="D67" s="46" t="s">
        <v>242</v>
      </c>
      <c r="E67" s="46"/>
      <c r="F67" s="22">
        <f>F68</f>
        <v>697272.32</v>
      </c>
    </row>
    <row r="68" spans="1:6" ht="12">
      <c r="A68" s="45" t="s">
        <v>246</v>
      </c>
      <c r="B68" s="48" t="s">
        <v>6</v>
      </c>
      <c r="C68" s="46" t="s">
        <v>13</v>
      </c>
      <c r="D68" s="46" t="s">
        <v>244</v>
      </c>
      <c r="E68" s="46"/>
      <c r="F68" s="22">
        <f>F69</f>
        <v>697272.32</v>
      </c>
    </row>
    <row r="69" spans="1:6" ht="24">
      <c r="A69" s="38" t="s">
        <v>59</v>
      </c>
      <c r="B69" s="23" t="s">
        <v>6</v>
      </c>
      <c r="C69" s="109" t="s">
        <v>13</v>
      </c>
      <c r="D69" s="109" t="s">
        <v>244</v>
      </c>
      <c r="E69" s="109" t="s">
        <v>53</v>
      </c>
      <c r="F69" s="24">
        <f>F70</f>
        <v>697272.32</v>
      </c>
    </row>
    <row r="70" spans="1:6" ht="24">
      <c r="A70" s="38" t="s">
        <v>60</v>
      </c>
      <c r="B70" s="23" t="s">
        <v>6</v>
      </c>
      <c r="C70" s="109" t="s">
        <v>13</v>
      </c>
      <c r="D70" s="109" t="s">
        <v>244</v>
      </c>
      <c r="E70" s="109" t="s">
        <v>54</v>
      </c>
      <c r="F70" s="25">
        <v>697272.32</v>
      </c>
    </row>
    <row r="71" spans="1:6" ht="36">
      <c r="A71" s="26" t="s">
        <v>68</v>
      </c>
      <c r="B71" s="46" t="s">
        <v>6</v>
      </c>
      <c r="C71" s="46" t="s">
        <v>13</v>
      </c>
      <c r="D71" s="46" t="s">
        <v>134</v>
      </c>
      <c r="E71" s="109"/>
      <c r="F71" s="22">
        <f>F72</f>
        <v>311608.88</v>
      </c>
    </row>
    <row r="72" spans="1:6" ht="36">
      <c r="A72" s="44" t="s">
        <v>194</v>
      </c>
      <c r="B72" s="46" t="s">
        <v>6</v>
      </c>
      <c r="C72" s="46" t="s">
        <v>13</v>
      </c>
      <c r="D72" s="46" t="s">
        <v>133</v>
      </c>
      <c r="E72" s="109"/>
      <c r="F72" s="22">
        <f>F73</f>
        <v>311608.88</v>
      </c>
    </row>
    <row r="73" spans="1:6" ht="24">
      <c r="A73" s="44" t="s">
        <v>207</v>
      </c>
      <c r="B73" s="46" t="s">
        <v>6</v>
      </c>
      <c r="C73" s="46" t="s">
        <v>13</v>
      </c>
      <c r="D73" s="46" t="s">
        <v>223</v>
      </c>
      <c r="E73" s="46"/>
      <c r="F73" s="22">
        <f>F74</f>
        <v>311608.88</v>
      </c>
    </row>
    <row r="74" spans="1:6" ht="24">
      <c r="A74" s="38" t="s">
        <v>59</v>
      </c>
      <c r="B74" s="109" t="s">
        <v>6</v>
      </c>
      <c r="C74" s="109" t="s">
        <v>13</v>
      </c>
      <c r="D74" s="109" t="s">
        <v>223</v>
      </c>
      <c r="E74" s="109" t="s">
        <v>53</v>
      </c>
      <c r="F74" s="24">
        <f>F75</f>
        <v>311608.88</v>
      </c>
    </row>
    <row r="75" spans="1:6" ht="24">
      <c r="A75" s="38" t="s">
        <v>60</v>
      </c>
      <c r="B75" s="109" t="s">
        <v>6</v>
      </c>
      <c r="C75" s="109" t="s">
        <v>13</v>
      </c>
      <c r="D75" s="109" t="s">
        <v>223</v>
      </c>
      <c r="E75" s="109" t="s">
        <v>54</v>
      </c>
      <c r="F75" s="25">
        <v>311608.88</v>
      </c>
    </row>
    <row r="76" spans="1:6" ht="36">
      <c r="A76" s="41" t="s">
        <v>214</v>
      </c>
      <c r="B76" s="46" t="s">
        <v>6</v>
      </c>
      <c r="C76" s="47" t="s">
        <v>13</v>
      </c>
      <c r="D76" s="46" t="s">
        <v>115</v>
      </c>
      <c r="E76" s="111"/>
      <c r="F76" s="22">
        <f>F77</f>
        <v>469580.33999999997</v>
      </c>
    </row>
    <row r="77" spans="1:6" ht="24">
      <c r="A77" s="43" t="s">
        <v>113</v>
      </c>
      <c r="B77" s="46" t="s">
        <v>6</v>
      </c>
      <c r="C77" s="47" t="s">
        <v>13</v>
      </c>
      <c r="D77" s="46" t="s">
        <v>116</v>
      </c>
      <c r="E77" s="111"/>
      <c r="F77" s="22">
        <f>F78</f>
        <v>469580.33999999997</v>
      </c>
    </row>
    <row r="78" spans="1:6" ht="12">
      <c r="A78" s="17" t="s">
        <v>106</v>
      </c>
      <c r="B78" s="46" t="s">
        <v>6</v>
      </c>
      <c r="C78" s="47" t="s">
        <v>13</v>
      </c>
      <c r="D78" s="48" t="s">
        <v>252</v>
      </c>
      <c r="E78" s="47"/>
      <c r="F78" s="22">
        <f>F79+F81+F83</f>
        <v>469580.33999999997</v>
      </c>
    </row>
    <row r="79" spans="1:6" ht="24">
      <c r="A79" s="38" t="s">
        <v>59</v>
      </c>
      <c r="B79" s="109" t="s">
        <v>6</v>
      </c>
      <c r="C79" s="111" t="s">
        <v>13</v>
      </c>
      <c r="D79" s="23" t="s">
        <v>252</v>
      </c>
      <c r="E79" s="111" t="s">
        <v>53</v>
      </c>
      <c r="F79" s="24">
        <f>F80</f>
        <v>179254.34</v>
      </c>
    </row>
    <row r="80" spans="1:6" ht="24">
      <c r="A80" s="38" t="s">
        <v>60</v>
      </c>
      <c r="B80" s="109" t="s">
        <v>6</v>
      </c>
      <c r="C80" s="111" t="s">
        <v>13</v>
      </c>
      <c r="D80" s="23" t="s">
        <v>252</v>
      </c>
      <c r="E80" s="111" t="s">
        <v>54</v>
      </c>
      <c r="F80" s="25">
        <v>179254.34</v>
      </c>
    </row>
    <row r="81" spans="1:6" ht="12">
      <c r="A81" s="42" t="s">
        <v>92</v>
      </c>
      <c r="B81" s="109" t="s">
        <v>6</v>
      </c>
      <c r="C81" s="111" t="s">
        <v>13</v>
      </c>
      <c r="D81" s="23" t="s">
        <v>252</v>
      </c>
      <c r="E81" s="111" t="s">
        <v>91</v>
      </c>
      <c r="F81" s="24">
        <f>F82</f>
        <v>210000</v>
      </c>
    </row>
    <row r="82" spans="1:6" ht="12">
      <c r="A82" s="42" t="s">
        <v>93</v>
      </c>
      <c r="B82" s="109" t="s">
        <v>6</v>
      </c>
      <c r="C82" s="111" t="s">
        <v>13</v>
      </c>
      <c r="D82" s="23" t="s">
        <v>252</v>
      </c>
      <c r="E82" s="111" t="s">
        <v>90</v>
      </c>
      <c r="F82" s="25">
        <v>210000</v>
      </c>
    </row>
    <row r="83" spans="1:6" ht="12">
      <c r="A83" s="5" t="s">
        <v>45</v>
      </c>
      <c r="B83" s="109" t="s">
        <v>6</v>
      </c>
      <c r="C83" s="111" t="s">
        <v>13</v>
      </c>
      <c r="D83" s="23" t="s">
        <v>252</v>
      </c>
      <c r="E83" s="111" t="s">
        <v>55</v>
      </c>
      <c r="F83" s="24">
        <f>F84+F85</f>
        <v>80326</v>
      </c>
    </row>
    <row r="84" spans="1:6" ht="12">
      <c r="A84" s="5" t="s">
        <v>272</v>
      </c>
      <c r="B84" s="109" t="s">
        <v>6</v>
      </c>
      <c r="C84" s="111" t="s">
        <v>13</v>
      </c>
      <c r="D84" s="23" t="s">
        <v>252</v>
      </c>
      <c r="E84" s="111" t="s">
        <v>273</v>
      </c>
      <c r="F84" s="25">
        <v>10000</v>
      </c>
    </row>
    <row r="85" spans="1:6" ht="12">
      <c r="A85" s="42" t="s">
        <v>61</v>
      </c>
      <c r="B85" s="109" t="s">
        <v>6</v>
      </c>
      <c r="C85" s="111" t="s">
        <v>13</v>
      </c>
      <c r="D85" s="23" t="s">
        <v>252</v>
      </c>
      <c r="E85" s="111" t="s">
        <v>56</v>
      </c>
      <c r="F85" s="25">
        <v>70326</v>
      </c>
    </row>
    <row r="86" spans="1:6" ht="12">
      <c r="A86" s="1" t="s">
        <v>14</v>
      </c>
      <c r="B86" s="2" t="s">
        <v>6</v>
      </c>
      <c r="C86" s="3" t="s">
        <v>15</v>
      </c>
      <c r="D86" s="30" t="s">
        <v>72</v>
      </c>
      <c r="E86" s="3" t="s">
        <v>72</v>
      </c>
      <c r="F86" s="21">
        <f aca="true" t="shared" si="0" ref="F86:F91">F87</f>
        <v>367629</v>
      </c>
    </row>
    <row r="87" spans="1:6" ht="12">
      <c r="A87" s="8" t="s">
        <v>16</v>
      </c>
      <c r="B87" s="9" t="s">
        <v>6</v>
      </c>
      <c r="C87" s="10" t="s">
        <v>17</v>
      </c>
      <c r="D87" s="31" t="s">
        <v>72</v>
      </c>
      <c r="E87" s="110" t="s">
        <v>72</v>
      </c>
      <c r="F87" s="27">
        <f t="shared" si="0"/>
        <v>367629</v>
      </c>
    </row>
    <row r="88" spans="1:6" ht="24">
      <c r="A88" s="26" t="s">
        <v>81</v>
      </c>
      <c r="B88" s="46" t="s">
        <v>6</v>
      </c>
      <c r="C88" s="46" t="s">
        <v>17</v>
      </c>
      <c r="D88" s="46" t="s">
        <v>135</v>
      </c>
      <c r="E88" s="111" t="s">
        <v>72</v>
      </c>
      <c r="F88" s="22">
        <f t="shared" si="0"/>
        <v>367629</v>
      </c>
    </row>
    <row r="89" spans="1:6" ht="12">
      <c r="A89" s="44" t="s">
        <v>71</v>
      </c>
      <c r="B89" s="46" t="s">
        <v>6</v>
      </c>
      <c r="C89" s="47" t="s">
        <v>17</v>
      </c>
      <c r="D89" s="48" t="s">
        <v>136</v>
      </c>
      <c r="E89" s="47" t="s">
        <v>72</v>
      </c>
      <c r="F89" s="22">
        <f t="shared" si="0"/>
        <v>367629</v>
      </c>
    </row>
    <row r="90" spans="1:6" ht="24">
      <c r="A90" s="44" t="s">
        <v>18</v>
      </c>
      <c r="B90" s="46" t="s">
        <v>6</v>
      </c>
      <c r="C90" s="47" t="s">
        <v>17</v>
      </c>
      <c r="D90" s="48" t="s">
        <v>137</v>
      </c>
      <c r="E90" s="47" t="s">
        <v>72</v>
      </c>
      <c r="F90" s="22">
        <f>F91+F93</f>
        <v>367629</v>
      </c>
    </row>
    <row r="91" spans="1:6" ht="48">
      <c r="A91" s="5" t="s">
        <v>79</v>
      </c>
      <c r="B91" s="109" t="s">
        <v>6</v>
      </c>
      <c r="C91" s="111" t="s">
        <v>17</v>
      </c>
      <c r="D91" s="23" t="s">
        <v>137</v>
      </c>
      <c r="E91" s="109" t="s">
        <v>50</v>
      </c>
      <c r="F91" s="24">
        <f t="shared" si="0"/>
        <v>308342</v>
      </c>
    </row>
    <row r="92" spans="1:6" ht="24">
      <c r="A92" s="5" t="s">
        <v>86</v>
      </c>
      <c r="B92" s="109" t="s">
        <v>6</v>
      </c>
      <c r="C92" s="111" t="s">
        <v>17</v>
      </c>
      <c r="D92" s="23" t="s">
        <v>137</v>
      </c>
      <c r="E92" s="109" t="s">
        <v>52</v>
      </c>
      <c r="F92" s="25">
        <v>308342</v>
      </c>
    </row>
    <row r="93" spans="1:6" ht="24">
      <c r="A93" s="38" t="s">
        <v>59</v>
      </c>
      <c r="B93" s="109" t="s">
        <v>6</v>
      </c>
      <c r="C93" s="111" t="s">
        <v>17</v>
      </c>
      <c r="D93" s="23" t="s">
        <v>137</v>
      </c>
      <c r="E93" s="109" t="s">
        <v>53</v>
      </c>
      <c r="F93" s="24">
        <f>F94</f>
        <v>59287</v>
      </c>
    </row>
    <row r="94" spans="1:6" ht="24">
      <c r="A94" s="38" t="s">
        <v>60</v>
      </c>
      <c r="B94" s="109" t="s">
        <v>6</v>
      </c>
      <c r="C94" s="111" t="s">
        <v>17</v>
      </c>
      <c r="D94" s="23" t="s">
        <v>137</v>
      </c>
      <c r="E94" s="109" t="s">
        <v>54</v>
      </c>
      <c r="F94" s="25">
        <v>59287</v>
      </c>
    </row>
    <row r="95" spans="1:6" ht="24">
      <c r="A95" s="7" t="s">
        <v>19</v>
      </c>
      <c r="B95" s="2" t="s">
        <v>6</v>
      </c>
      <c r="C95" s="3" t="s">
        <v>20</v>
      </c>
      <c r="D95" s="3"/>
      <c r="E95" s="3"/>
      <c r="F95" s="21">
        <f>F96+F116</f>
        <v>7514877.97</v>
      </c>
    </row>
    <row r="96" spans="1:6" ht="36">
      <c r="A96" s="8" t="s">
        <v>21</v>
      </c>
      <c r="B96" s="9" t="s">
        <v>6</v>
      </c>
      <c r="C96" s="10" t="s">
        <v>22</v>
      </c>
      <c r="D96" s="110"/>
      <c r="E96" s="49"/>
      <c r="F96" s="28">
        <f>F97</f>
        <v>5120061.75</v>
      </c>
    </row>
    <row r="97" spans="1:6" ht="36">
      <c r="A97" s="26" t="s">
        <v>285</v>
      </c>
      <c r="B97" s="46" t="s">
        <v>6</v>
      </c>
      <c r="C97" s="47" t="s">
        <v>22</v>
      </c>
      <c r="D97" s="47" t="s">
        <v>121</v>
      </c>
      <c r="E97" s="14"/>
      <c r="F97" s="22">
        <f>F98</f>
        <v>5120061.75</v>
      </c>
    </row>
    <row r="98" spans="1:6" ht="24">
      <c r="A98" s="11" t="s">
        <v>120</v>
      </c>
      <c r="B98" s="46" t="s">
        <v>6</v>
      </c>
      <c r="C98" s="47" t="s">
        <v>22</v>
      </c>
      <c r="D98" s="47" t="s">
        <v>122</v>
      </c>
      <c r="E98" s="14"/>
      <c r="F98" s="22">
        <f>F99+F102+F105+F110+F113</f>
        <v>5120061.75</v>
      </c>
    </row>
    <row r="99" spans="1:6" ht="12">
      <c r="A99" s="11" t="s">
        <v>102</v>
      </c>
      <c r="B99" s="46" t="s">
        <v>6</v>
      </c>
      <c r="C99" s="47" t="s">
        <v>22</v>
      </c>
      <c r="D99" s="47" t="s">
        <v>138</v>
      </c>
      <c r="E99" s="111"/>
      <c r="F99" s="22">
        <f>F100</f>
        <v>1794272.65</v>
      </c>
    </row>
    <row r="100" spans="1:6" ht="24">
      <c r="A100" s="38" t="s">
        <v>59</v>
      </c>
      <c r="B100" s="109" t="s">
        <v>6</v>
      </c>
      <c r="C100" s="111" t="s">
        <v>22</v>
      </c>
      <c r="D100" s="111" t="s">
        <v>138</v>
      </c>
      <c r="E100" s="111" t="s">
        <v>53</v>
      </c>
      <c r="F100" s="24">
        <f>F101</f>
        <v>1794272.65</v>
      </c>
    </row>
    <row r="101" spans="1:6" ht="24">
      <c r="A101" s="54" t="s">
        <v>60</v>
      </c>
      <c r="B101" s="109" t="s">
        <v>6</v>
      </c>
      <c r="C101" s="111" t="s">
        <v>22</v>
      </c>
      <c r="D101" s="111" t="s">
        <v>138</v>
      </c>
      <c r="E101" s="111" t="s">
        <v>54</v>
      </c>
      <c r="F101" s="25">
        <v>1794272.65</v>
      </c>
    </row>
    <row r="102" spans="1:6" ht="12">
      <c r="A102" s="45" t="s">
        <v>140</v>
      </c>
      <c r="B102" s="46" t="s">
        <v>6</v>
      </c>
      <c r="C102" s="47" t="s">
        <v>22</v>
      </c>
      <c r="D102" s="47" t="s">
        <v>139</v>
      </c>
      <c r="E102" s="47"/>
      <c r="F102" s="22">
        <f>F103</f>
        <v>1788564.62</v>
      </c>
    </row>
    <row r="103" spans="1:6" ht="48">
      <c r="A103" s="5" t="s">
        <v>79</v>
      </c>
      <c r="B103" s="109" t="s">
        <v>6</v>
      </c>
      <c r="C103" s="111" t="s">
        <v>22</v>
      </c>
      <c r="D103" s="111" t="s">
        <v>139</v>
      </c>
      <c r="E103" s="14">
        <v>100</v>
      </c>
      <c r="F103" s="24">
        <f>F104</f>
        <v>1788564.62</v>
      </c>
    </row>
    <row r="104" spans="1:6" ht="24">
      <c r="A104" s="5" t="s">
        <v>86</v>
      </c>
      <c r="B104" s="109" t="s">
        <v>6</v>
      </c>
      <c r="C104" s="111" t="s">
        <v>22</v>
      </c>
      <c r="D104" s="111" t="s">
        <v>139</v>
      </c>
      <c r="E104" s="14">
        <v>120</v>
      </c>
      <c r="F104" s="25">
        <v>1788564.62</v>
      </c>
    </row>
    <row r="105" spans="1:6" ht="12">
      <c r="A105" s="45" t="s">
        <v>141</v>
      </c>
      <c r="B105" s="46" t="s">
        <v>6</v>
      </c>
      <c r="C105" s="47" t="s">
        <v>22</v>
      </c>
      <c r="D105" s="47" t="s">
        <v>193</v>
      </c>
      <c r="E105" s="47"/>
      <c r="F105" s="22">
        <f>F106+F108</f>
        <v>323450</v>
      </c>
    </row>
    <row r="106" spans="1:6" ht="48">
      <c r="A106" s="5" t="s">
        <v>79</v>
      </c>
      <c r="B106" s="109" t="s">
        <v>6</v>
      </c>
      <c r="C106" s="111" t="s">
        <v>22</v>
      </c>
      <c r="D106" s="111" t="s">
        <v>193</v>
      </c>
      <c r="E106" s="14">
        <v>100</v>
      </c>
      <c r="F106" s="24">
        <f>F107</f>
        <v>285600</v>
      </c>
    </row>
    <row r="107" spans="1:6" ht="24">
      <c r="A107" s="5" t="s">
        <v>86</v>
      </c>
      <c r="B107" s="109" t="s">
        <v>6</v>
      </c>
      <c r="C107" s="111" t="s">
        <v>22</v>
      </c>
      <c r="D107" s="111" t="s">
        <v>193</v>
      </c>
      <c r="E107" s="14">
        <v>120</v>
      </c>
      <c r="F107" s="25">
        <v>285600</v>
      </c>
    </row>
    <row r="108" spans="1:6" ht="24">
      <c r="A108" s="38" t="s">
        <v>59</v>
      </c>
      <c r="B108" s="109" t="s">
        <v>6</v>
      </c>
      <c r="C108" s="111" t="s">
        <v>22</v>
      </c>
      <c r="D108" s="111" t="s">
        <v>193</v>
      </c>
      <c r="E108" s="111" t="s">
        <v>53</v>
      </c>
      <c r="F108" s="24">
        <f>F109</f>
        <v>37850</v>
      </c>
    </row>
    <row r="109" spans="1:6" ht="24">
      <c r="A109" s="38" t="s">
        <v>60</v>
      </c>
      <c r="B109" s="109" t="s">
        <v>6</v>
      </c>
      <c r="C109" s="111" t="s">
        <v>22</v>
      </c>
      <c r="D109" s="111" t="s">
        <v>193</v>
      </c>
      <c r="E109" s="111" t="s">
        <v>54</v>
      </c>
      <c r="F109" s="25">
        <v>37850</v>
      </c>
    </row>
    <row r="110" spans="1:6" ht="24">
      <c r="A110" s="45" t="s">
        <v>144</v>
      </c>
      <c r="B110" s="46" t="s">
        <v>6</v>
      </c>
      <c r="C110" s="47" t="s">
        <v>22</v>
      </c>
      <c r="D110" s="47" t="s">
        <v>145</v>
      </c>
      <c r="E110" s="47"/>
      <c r="F110" s="22">
        <f>F111</f>
        <v>848278.48</v>
      </c>
    </row>
    <row r="111" spans="1:6" ht="24">
      <c r="A111" s="38" t="s">
        <v>59</v>
      </c>
      <c r="B111" s="109" t="s">
        <v>6</v>
      </c>
      <c r="C111" s="111" t="s">
        <v>22</v>
      </c>
      <c r="D111" s="111" t="s">
        <v>145</v>
      </c>
      <c r="E111" s="111" t="s">
        <v>53</v>
      </c>
      <c r="F111" s="24">
        <f>F112</f>
        <v>848278.48</v>
      </c>
    </row>
    <row r="112" spans="1:6" ht="24">
      <c r="A112" s="38" t="s">
        <v>60</v>
      </c>
      <c r="B112" s="109" t="s">
        <v>6</v>
      </c>
      <c r="C112" s="111" t="s">
        <v>22</v>
      </c>
      <c r="D112" s="111" t="s">
        <v>145</v>
      </c>
      <c r="E112" s="111" t="s">
        <v>54</v>
      </c>
      <c r="F112" s="25">
        <v>848278.48</v>
      </c>
    </row>
    <row r="113" spans="1:6" ht="24">
      <c r="A113" s="45" t="s">
        <v>142</v>
      </c>
      <c r="B113" s="46" t="s">
        <v>6</v>
      </c>
      <c r="C113" s="47" t="s">
        <v>22</v>
      </c>
      <c r="D113" s="47" t="s">
        <v>143</v>
      </c>
      <c r="E113" s="47"/>
      <c r="F113" s="22">
        <f>F114</f>
        <v>365496</v>
      </c>
    </row>
    <row r="114" spans="1:6" ht="48">
      <c r="A114" s="5" t="s">
        <v>79</v>
      </c>
      <c r="B114" s="109" t="s">
        <v>6</v>
      </c>
      <c r="C114" s="111" t="s">
        <v>22</v>
      </c>
      <c r="D114" s="111" t="s">
        <v>143</v>
      </c>
      <c r="E114" s="14">
        <v>100</v>
      </c>
      <c r="F114" s="24">
        <f>F115</f>
        <v>365496</v>
      </c>
    </row>
    <row r="115" spans="1:6" ht="24">
      <c r="A115" s="5" t="s">
        <v>86</v>
      </c>
      <c r="B115" s="109" t="s">
        <v>6</v>
      </c>
      <c r="C115" s="111" t="s">
        <v>22</v>
      </c>
      <c r="D115" s="111" t="s">
        <v>143</v>
      </c>
      <c r="E115" s="14">
        <v>120</v>
      </c>
      <c r="F115" s="25">
        <v>365496</v>
      </c>
    </row>
    <row r="116" spans="1:6" ht="12">
      <c r="A116" s="8" t="s">
        <v>73</v>
      </c>
      <c r="B116" s="9" t="s">
        <v>6</v>
      </c>
      <c r="C116" s="10" t="s">
        <v>46</v>
      </c>
      <c r="D116" s="110"/>
      <c r="E116" s="49"/>
      <c r="F116" s="28">
        <f>F117</f>
        <v>2394816.2199999997</v>
      </c>
    </row>
    <row r="117" spans="1:6" ht="36">
      <c r="A117" s="26" t="s">
        <v>285</v>
      </c>
      <c r="B117" s="46" t="s">
        <v>6</v>
      </c>
      <c r="C117" s="47" t="s">
        <v>46</v>
      </c>
      <c r="D117" s="47" t="s">
        <v>121</v>
      </c>
      <c r="E117" s="14"/>
      <c r="F117" s="22">
        <f>F118</f>
        <v>2394816.2199999997</v>
      </c>
    </row>
    <row r="118" spans="1:6" ht="24">
      <c r="A118" s="11" t="s">
        <v>120</v>
      </c>
      <c r="B118" s="46" t="s">
        <v>6</v>
      </c>
      <c r="C118" s="47" t="s">
        <v>46</v>
      </c>
      <c r="D118" s="47" t="s">
        <v>122</v>
      </c>
      <c r="E118" s="14"/>
      <c r="F118" s="22">
        <f>F119</f>
        <v>2394816.2199999997</v>
      </c>
    </row>
    <row r="119" spans="1:6" ht="24">
      <c r="A119" s="11" t="s">
        <v>82</v>
      </c>
      <c r="B119" s="46" t="s">
        <v>6</v>
      </c>
      <c r="C119" s="47" t="s">
        <v>46</v>
      </c>
      <c r="D119" s="47" t="s">
        <v>147</v>
      </c>
      <c r="E119" s="14"/>
      <c r="F119" s="22">
        <f>F120+F122</f>
        <v>2394816.2199999997</v>
      </c>
    </row>
    <row r="120" spans="1:6" ht="48">
      <c r="A120" s="5" t="s">
        <v>79</v>
      </c>
      <c r="B120" s="109" t="s">
        <v>6</v>
      </c>
      <c r="C120" s="111" t="s">
        <v>46</v>
      </c>
      <c r="D120" s="111" t="s">
        <v>147</v>
      </c>
      <c r="E120" s="14">
        <v>100</v>
      </c>
      <c r="F120" s="24">
        <f>F121</f>
        <v>414000</v>
      </c>
    </row>
    <row r="121" spans="1:6" ht="24">
      <c r="A121" s="5" t="s">
        <v>86</v>
      </c>
      <c r="B121" s="109" t="s">
        <v>6</v>
      </c>
      <c r="C121" s="111" t="s">
        <v>46</v>
      </c>
      <c r="D121" s="111" t="s">
        <v>147</v>
      </c>
      <c r="E121" s="14">
        <v>120</v>
      </c>
      <c r="F121" s="25">
        <v>414000</v>
      </c>
    </row>
    <row r="122" spans="1:6" ht="24">
      <c r="A122" s="38" t="s">
        <v>59</v>
      </c>
      <c r="B122" s="109" t="s">
        <v>6</v>
      </c>
      <c r="C122" s="111" t="s">
        <v>46</v>
      </c>
      <c r="D122" s="111" t="s">
        <v>147</v>
      </c>
      <c r="E122" s="111" t="s">
        <v>53</v>
      </c>
      <c r="F122" s="24">
        <f>F123</f>
        <v>1980816.22</v>
      </c>
    </row>
    <row r="123" spans="1:6" ht="24">
      <c r="A123" s="38" t="s">
        <v>60</v>
      </c>
      <c r="B123" s="109" t="s">
        <v>6</v>
      </c>
      <c r="C123" s="111" t="s">
        <v>46</v>
      </c>
      <c r="D123" s="111" t="s">
        <v>147</v>
      </c>
      <c r="E123" s="111" t="s">
        <v>54</v>
      </c>
      <c r="F123" s="25">
        <v>1980816.22</v>
      </c>
    </row>
    <row r="124" spans="1:6" ht="12">
      <c r="A124" s="12" t="s">
        <v>98</v>
      </c>
      <c r="B124" s="2" t="s">
        <v>6</v>
      </c>
      <c r="C124" s="3" t="s">
        <v>95</v>
      </c>
      <c r="D124" s="112"/>
      <c r="E124" s="50"/>
      <c r="F124" s="21">
        <f>F125+F140</f>
        <v>17143091.06</v>
      </c>
    </row>
    <row r="125" spans="1:6" ht="12">
      <c r="A125" s="13" t="s">
        <v>101</v>
      </c>
      <c r="B125" s="9" t="s">
        <v>6</v>
      </c>
      <c r="C125" s="10" t="s">
        <v>99</v>
      </c>
      <c r="D125" s="110"/>
      <c r="E125" s="49"/>
      <c r="F125" s="28">
        <f>F126</f>
        <v>15191091.059999999</v>
      </c>
    </row>
    <row r="126" spans="1:6" ht="36">
      <c r="A126" s="26" t="s">
        <v>100</v>
      </c>
      <c r="B126" s="46" t="s">
        <v>6</v>
      </c>
      <c r="C126" s="47" t="s">
        <v>99</v>
      </c>
      <c r="D126" s="47" t="s">
        <v>148</v>
      </c>
      <c r="E126" s="111"/>
      <c r="F126" s="22">
        <f>F127</f>
        <v>15191091.059999999</v>
      </c>
    </row>
    <row r="127" spans="1:6" ht="24">
      <c r="A127" s="11" t="s">
        <v>150</v>
      </c>
      <c r="B127" s="46" t="s">
        <v>6</v>
      </c>
      <c r="C127" s="47" t="s">
        <v>99</v>
      </c>
      <c r="D127" s="47" t="s">
        <v>149</v>
      </c>
      <c r="E127" s="111"/>
      <c r="F127" s="22">
        <f>F128+F131+F134+F137</f>
        <v>15191091.059999999</v>
      </c>
    </row>
    <row r="128" spans="1:6" ht="12">
      <c r="A128" s="11" t="s">
        <v>103</v>
      </c>
      <c r="B128" s="46" t="s">
        <v>6</v>
      </c>
      <c r="C128" s="47" t="s">
        <v>99</v>
      </c>
      <c r="D128" s="47" t="s">
        <v>151</v>
      </c>
      <c r="E128" s="111"/>
      <c r="F128" s="22">
        <f>F129</f>
        <v>6816580.38</v>
      </c>
    </row>
    <row r="129" spans="1:6" ht="24">
      <c r="A129" s="38" t="s">
        <v>59</v>
      </c>
      <c r="B129" s="109" t="s">
        <v>6</v>
      </c>
      <c r="C129" s="111" t="s">
        <v>99</v>
      </c>
      <c r="D129" s="111" t="s">
        <v>151</v>
      </c>
      <c r="E129" s="111" t="s">
        <v>53</v>
      </c>
      <c r="F129" s="24">
        <f>F130</f>
        <v>6816580.38</v>
      </c>
    </row>
    <row r="130" spans="1:6" ht="24">
      <c r="A130" s="54" t="s">
        <v>60</v>
      </c>
      <c r="B130" s="109" t="s">
        <v>6</v>
      </c>
      <c r="C130" s="111" t="s">
        <v>99</v>
      </c>
      <c r="D130" s="111" t="s">
        <v>151</v>
      </c>
      <c r="E130" s="111" t="s">
        <v>54</v>
      </c>
      <c r="F130" s="25">
        <v>6816580.38</v>
      </c>
    </row>
    <row r="131" spans="1:6" ht="12">
      <c r="A131" s="11" t="s">
        <v>152</v>
      </c>
      <c r="B131" s="46" t="s">
        <v>6</v>
      </c>
      <c r="C131" s="47" t="s">
        <v>99</v>
      </c>
      <c r="D131" s="47" t="s">
        <v>153</v>
      </c>
      <c r="E131" s="111"/>
      <c r="F131" s="22">
        <f>F132</f>
        <v>5101290.18</v>
      </c>
    </row>
    <row r="132" spans="1:6" ht="24">
      <c r="A132" s="38" t="s">
        <v>59</v>
      </c>
      <c r="B132" s="109" t="s">
        <v>6</v>
      </c>
      <c r="C132" s="111" t="s">
        <v>99</v>
      </c>
      <c r="D132" s="111" t="s">
        <v>153</v>
      </c>
      <c r="E132" s="111" t="s">
        <v>53</v>
      </c>
      <c r="F132" s="24">
        <f>F133</f>
        <v>5101290.18</v>
      </c>
    </row>
    <row r="133" spans="1:6" ht="24">
      <c r="A133" s="38" t="s">
        <v>60</v>
      </c>
      <c r="B133" s="109" t="s">
        <v>6</v>
      </c>
      <c r="C133" s="111" t="s">
        <v>99</v>
      </c>
      <c r="D133" s="111" t="s">
        <v>153</v>
      </c>
      <c r="E133" s="111" t="s">
        <v>54</v>
      </c>
      <c r="F133" s="25">
        <v>5101290.18</v>
      </c>
    </row>
    <row r="134" spans="1:6" ht="12">
      <c r="A134" s="11" t="s">
        <v>104</v>
      </c>
      <c r="B134" s="46" t="s">
        <v>6</v>
      </c>
      <c r="C134" s="47" t="s">
        <v>99</v>
      </c>
      <c r="D134" s="47" t="s">
        <v>154</v>
      </c>
      <c r="E134" s="111"/>
      <c r="F134" s="22">
        <f>F135</f>
        <v>355735.5</v>
      </c>
    </row>
    <row r="135" spans="1:6" ht="24">
      <c r="A135" s="38" t="s">
        <v>59</v>
      </c>
      <c r="B135" s="109" t="s">
        <v>6</v>
      </c>
      <c r="C135" s="111" t="s">
        <v>99</v>
      </c>
      <c r="D135" s="111" t="s">
        <v>154</v>
      </c>
      <c r="E135" s="111" t="s">
        <v>53</v>
      </c>
      <c r="F135" s="24">
        <f>F136</f>
        <v>355735.5</v>
      </c>
    </row>
    <row r="136" spans="1:6" ht="24">
      <c r="A136" s="38" t="s">
        <v>60</v>
      </c>
      <c r="B136" s="109" t="s">
        <v>6</v>
      </c>
      <c r="C136" s="111" t="s">
        <v>99</v>
      </c>
      <c r="D136" s="111" t="s">
        <v>154</v>
      </c>
      <c r="E136" s="111" t="s">
        <v>54</v>
      </c>
      <c r="F136" s="25">
        <v>355735.5</v>
      </c>
    </row>
    <row r="137" spans="1:6" ht="36">
      <c r="A137" s="11" t="s">
        <v>216</v>
      </c>
      <c r="B137" s="46" t="s">
        <v>6</v>
      </c>
      <c r="C137" s="47" t="s">
        <v>99</v>
      </c>
      <c r="D137" s="47" t="s">
        <v>215</v>
      </c>
      <c r="E137" s="47"/>
      <c r="F137" s="22">
        <f>F138</f>
        <v>2917485</v>
      </c>
    </row>
    <row r="138" spans="1:6" ht="24">
      <c r="A138" s="38" t="s">
        <v>59</v>
      </c>
      <c r="B138" s="109" t="s">
        <v>6</v>
      </c>
      <c r="C138" s="111" t="s">
        <v>99</v>
      </c>
      <c r="D138" s="111" t="s">
        <v>215</v>
      </c>
      <c r="E138" s="111" t="s">
        <v>53</v>
      </c>
      <c r="F138" s="24">
        <f>F139</f>
        <v>2917485</v>
      </c>
    </row>
    <row r="139" spans="1:6" ht="24">
      <c r="A139" s="54" t="s">
        <v>60</v>
      </c>
      <c r="B139" s="109" t="s">
        <v>6</v>
      </c>
      <c r="C139" s="111" t="s">
        <v>99</v>
      </c>
      <c r="D139" s="111" t="s">
        <v>215</v>
      </c>
      <c r="E139" s="111" t="s">
        <v>54</v>
      </c>
      <c r="F139" s="25">
        <v>2917485</v>
      </c>
    </row>
    <row r="140" spans="1:6" ht="12">
      <c r="A140" s="13" t="s">
        <v>97</v>
      </c>
      <c r="B140" s="9" t="s">
        <v>6</v>
      </c>
      <c r="C140" s="10" t="s">
        <v>96</v>
      </c>
      <c r="D140" s="110"/>
      <c r="E140" s="49"/>
      <c r="F140" s="28">
        <f>F141</f>
        <v>1952000</v>
      </c>
    </row>
    <row r="141" spans="1:6" ht="36">
      <c r="A141" s="26" t="s">
        <v>68</v>
      </c>
      <c r="B141" s="46" t="s">
        <v>6</v>
      </c>
      <c r="C141" s="47" t="s">
        <v>96</v>
      </c>
      <c r="D141" s="47" t="s">
        <v>134</v>
      </c>
      <c r="E141" s="14"/>
      <c r="F141" s="22">
        <f>F142</f>
        <v>1952000</v>
      </c>
    </row>
    <row r="142" spans="1:6" ht="36">
      <c r="A142" s="44" t="s">
        <v>194</v>
      </c>
      <c r="B142" s="46" t="s">
        <v>6</v>
      </c>
      <c r="C142" s="47" t="s">
        <v>96</v>
      </c>
      <c r="D142" s="47" t="s">
        <v>133</v>
      </c>
      <c r="E142" s="14"/>
      <c r="F142" s="22">
        <f>F143+F146</f>
        <v>1952000</v>
      </c>
    </row>
    <row r="143" spans="1:6" ht="24">
      <c r="A143" s="45" t="s">
        <v>274</v>
      </c>
      <c r="B143" s="46" t="s">
        <v>6</v>
      </c>
      <c r="C143" s="47" t="s">
        <v>96</v>
      </c>
      <c r="D143" s="46" t="s">
        <v>275</v>
      </c>
      <c r="E143" s="46"/>
      <c r="F143" s="22">
        <f>F144</f>
        <v>1767000</v>
      </c>
    </row>
    <row r="144" spans="1:6" ht="24">
      <c r="A144" s="38" t="s">
        <v>59</v>
      </c>
      <c r="B144" s="109" t="s">
        <v>6</v>
      </c>
      <c r="C144" s="111" t="s">
        <v>96</v>
      </c>
      <c r="D144" s="109" t="s">
        <v>275</v>
      </c>
      <c r="E144" s="109" t="s">
        <v>53</v>
      </c>
      <c r="F144" s="24">
        <f>F145</f>
        <v>1767000</v>
      </c>
    </row>
    <row r="145" spans="1:6" ht="24">
      <c r="A145" s="38" t="s">
        <v>60</v>
      </c>
      <c r="B145" s="109" t="s">
        <v>6</v>
      </c>
      <c r="C145" s="111" t="s">
        <v>96</v>
      </c>
      <c r="D145" s="109" t="s">
        <v>275</v>
      </c>
      <c r="E145" s="109" t="s">
        <v>54</v>
      </c>
      <c r="F145" s="25">
        <v>1767000</v>
      </c>
    </row>
    <row r="146" spans="1:6" ht="72">
      <c r="A146" s="44" t="s">
        <v>309</v>
      </c>
      <c r="B146" s="46" t="s">
        <v>6</v>
      </c>
      <c r="C146" s="47" t="s">
        <v>96</v>
      </c>
      <c r="D146" s="46" t="s">
        <v>310</v>
      </c>
      <c r="E146" s="46"/>
      <c r="F146" s="22">
        <f>F147</f>
        <v>185000</v>
      </c>
    </row>
    <row r="147" spans="1:6" ht="24">
      <c r="A147" s="38" t="s">
        <v>59</v>
      </c>
      <c r="B147" s="109" t="s">
        <v>6</v>
      </c>
      <c r="C147" s="111" t="s">
        <v>96</v>
      </c>
      <c r="D147" s="109" t="s">
        <v>310</v>
      </c>
      <c r="E147" s="109" t="s">
        <v>53</v>
      </c>
      <c r="F147" s="24">
        <f>F148</f>
        <v>185000</v>
      </c>
    </row>
    <row r="148" spans="1:6" ht="24">
      <c r="A148" s="38" t="s">
        <v>60</v>
      </c>
      <c r="B148" s="109" t="s">
        <v>6</v>
      </c>
      <c r="C148" s="111" t="s">
        <v>96</v>
      </c>
      <c r="D148" s="109" t="s">
        <v>310</v>
      </c>
      <c r="E148" s="109" t="s">
        <v>54</v>
      </c>
      <c r="F148" s="25">
        <v>185000</v>
      </c>
    </row>
    <row r="149" spans="1:6" ht="12">
      <c r="A149" s="12" t="s">
        <v>23</v>
      </c>
      <c r="B149" s="2" t="s">
        <v>6</v>
      </c>
      <c r="C149" s="3" t="s">
        <v>24</v>
      </c>
      <c r="D149" s="112"/>
      <c r="E149" s="50"/>
      <c r="F149" s="21">
        <f>F150+F213+F181</f>
        <v>242351162.85999995</v>
      </c>
    </row>
    <row r="150" spans="1:6" ht="12">
      <c r="A150" s="13" t="s">
        <v>25</v>
      </c>
      <c r="B150" s="9" t="s">
        <v>6</v>
      </c>
      <c r="C150" s="10" t="s">
        <v>26</v>
      </c>
      <c r="D150" s="110"/>
      <c r="E150" s="49"/>
      <c r="F150" s="28">
        <f>F151+F170</f>
        <v>196569320.32999995</v>
      </c>
    </row>
    <row r="151" spans="1:6" ht="36">
      <c r="A151" s="26" t="s">
        <v>311</v>
      </c>
      <c r="B151" s="46" t="s">
        <v>6</v>
      </c>
      <c r="C151" s="47" t="s">
        <v>26</v>
      </c>
      <c r="D151" s="47" t="s">
        <v>312</v>
      </c>
      <c r="E151" s="14"/>
      <c r="F151" s="22">
        <f>F152+F156</f>
        <v>194954964.13999996</v>
      </c>
    </row>
    <row r="152" spans="1:6" ht="24">
      <c r="A152" s="44" t="s">
        <v>313</v>
      </c>
      <c r="B152" s="46" t="s">
        <v>6</v>
      </c>
      <c r="C152" s="47" t="s">
        <v>26</v>
      </c>
      <c r="D152" s="47" t="s">
        <v>314</v>
      </c>
      <c r="E152" s="14"/>
      <c r="F152" s="22">
        <f>F153</f>
        <v>317919.72</v>
      </c>
    </row>
    <row r="153" spans="1:6" ht="24">
      <c r="A153" s="44" t="s">
        <v>315</v>
      </c>
      <c r="B153" s="46" t="s">
        <v>6</v>
      </c>
      <c r="C153" s="47" t="s">
        <v>26</v>
      </c>
      <c r="D153" s="47" t="s">
        <v>332</v>
      </c>
      <c r="E153" s="14"/>
      <c r="F153" s="22">
        <f>F154</f>
        <v>317919.72</v>
      </c>
    </row>
    <row r="154" spans="1:6" ht="24">
      <c r="A154" s="38" t="s">
        <v>59</v>
      </c>
      <c r="B154" s="109" t="s">
        <v>6</v>
      </c>
      <c r="C154" s="111" t="s">
        <v>26</v>
      </c>
      <c r="D154" s="111" t="s">
        <v>332</v>
      </c>
      <c r="E154" s="14">
        <v>200</v>
      </c>
      <c r="F154" s="24">
        <f>F155</f>
        <v>317919.72</v>
      </c>
    </row>
    <row r="155" spans="1:6" ht="24">
      <c r="A155" s="54" t="s">
        <v>60</v>
      </c>
      <c r="B155" s="109" t="s">
        <v>6</v>
      </c>
      <c r="C155" s="111" t="s">
        <v>26</v>
      </c>
      <c r="D155" s="111" t="s">
        <v>332</v>
      </c>
      <c r="E155" s="14">
        <v>240</v>
      </c>
      <c r="F155" s="25">
        <v>317919.72</v>
      </c>
    </row>
    <row r="156" spans="1:6" ht="36">
      <c r="A156" s="55" t="s">
        <v>342</v>
      </c>
      <c r="B156" s="46" t="s">
        <v>6</v>
      </c>
      <c r="C156" s="47" t="s">
        <v>26</v>
      </c>
      <c r="D156" s="47" t="s">
        <v>343</v>
      </c>
      <c r="E156" s="14"/>
      <c r="F156" s="22">
        <f>F157+F160+F165</f>
        <v>194637044.41999996</v>
      </c>
    </row>
    <row r="157" spans="1:6" ht="36">
      <c r="A157" s="55" t="s">
        <v>344</v>
      </c>
      <c r="B157" s="46" t="s">
        <v>6</v>
      </c>
      <c r="C157" s="47" t="s">
        <v>26</v>
      </c>
      <c r="D157" s="47" t="s">
        <v>345</v>
      </c>
      <c r="E157" s="35"/>
      <c r="F157" s="22">
        <f>F158</f>
        <v>45579385.89</v>
      </c>
    </row>
    <row r="158" spans="1:6" ht="12">
      <c r="A158" s="54" t="s">
        <v>45</v>
      </c>
      <c r="B158" s="109" t="s">
        <v>6</v>
      </c>
      <c r="C158" s="111" t="s">
        <v>26</v>
      </c>
      <c r="D158" s="111" t="s">
        <v>345</v>
      </c>
      <c r="E158" s="14">
        <v>800</v>
      </c>
      <c r="F158" s="24">
        <f>F159</f>
        <v>45579385.89</v>
      </c>
    </row>
    <row r="159" spans="1:6" ht="12">
      <c r="A159" s="54" t="s">
        <v>61</v>
      </c>
      <c r="B159" s="109" t="s">
        <v>6</v>
      </c>
      <c r="C159" s="111" t="s">
        <v>26</v>
      </c>
      <c r="D159" s="111" t="s">
        <v>345</v>
      </c>
      <c r="E159" s="14">
        <v>850</v>
      </c>
      <c r="F159" s="25">
        <v>45579385.89</v>
      </c>
    </row>
    <row r="160" spans="1:6" ht="24">
      <c r="A160" s="55" t="s">
        <v>348</v>
      </c>
      <c r="B160" s="46" t="s">
        <v>6</v>
      </c>
      <c r="C160" s="47" t="s">
        <v>26</v>
      </c>
      <c r="D160" s="47" t="s">
        <v>349</v>
      </c>
      <c r="E160" s="35"/>
      <c r="F160" s="22">
        <f>F163+F161</f>
        <v>147111288.07999998</v>
      </c>
    </row>
    <row r="161" spans="1:6" ht="24">
      <c r="A161" s="54" t="s">
        <v>346</v>
      </c>
      <c r="B161" s="109" t="s">
        <v>6</v>
      </c>
      <c r="C161" s="111" t="s">
        <v>26</v>
      </c>
      <c r="D161" s="111" t="s">
        <v>349</v>
      </c>
      <c r="E161" s="14">
        <v>400</v>
      </c>
      <c r="F161" s="24">
        <f>F162</f>
        <v>54876959.45</v>
      </c>
    </row>
    <row r="162" spans="1:6" ht="12.75">
      <c r="A162" s="113" t="s">
        <v>347</v>
      </c>
      <c r="B162" s="109" t="s">
        <v>6</v>
      </c>
      <c r="C162" s="111" t="s">
        <v>26</v>
      </c>
      <c r="D162" s="111" t="s">
        <v>349</v>
      </c>
      <c r="E162" s="14">
        <v>410</v>
      </c>
      <c r="F162" s="25">
        <v>54876959.45</v>
      </c>
    </row>
    <row r="163" spans="1:6" ht="12">
      <c r="A163" s="54" t="s">
        <v>45</v>
      </c>
      <c r="B163" s="109" t="s">
        <v>6</v>
      </c>
      <c r="C163" s="111" t="s">
        <v>26</v>
      </c>
      <c r="D163" s="111" t="s">
        <v>349</v>
      </c>
      <c r="E163" s="14">
        <v>800</v>
      </c>
      <c r="F163" s="24">
        <f>F164</f>
        <v>92234328.63</v>
      </c>
    </row>
    <row r="164" spans="1:6" ht="12">
      <c r="A164" s="54" t="s">
        <v>61</v>
      </c>
      <c r="B164" s="109" t="s">
        <v>6</v>
      </c>
      <c r="C164" s="111" t="s">
        <v>26</v>
      </c>
      <c r="D164" s="111" t="s">
        <v>349</v>
      </c>
      <c r="E164" s="14">
        <v>850</v>
      </c>
      <c r="F164" s="25">
        <v>92234328.63</v>
      </c>
    </row>
    <row r="165" spans="1:6" ht="24">
      <c r="A165" s="55" t="s">
        <v>350</v>
      </c>
      <c r="B165" s="46" t="s">
        <v>6</v>
      </c>
      <c r="C165" s="47" t="s">
        <v>26</v>
      </c>
      <c r="D165" s="47" t="s">
        <v>351</v>
      </c>
      <c r="E165" s="35"/>
      <c r="F165" s="22">
        <f>F168+F166</f>
        <v>1946370.45</v>
      </c>
    </row>
    <row r="166" spans="1:6" ht="24">
      <c r="A166" s="54" t="s">
        <v>346</v>
      </c>
      <c r="B166" s="109" t="s">
        <v>6</v>
      </c>
      <c r="C166" s="111" t="s">
        <v>26</v>
      </c>
      <c r="D166" s="111" t="s">
        <v>351</v>
      </c>
      <c r="E166" s="14">
        <v>400</v>
      </c>
      <c r="F166" s="24">
        <f>F167</f>
        <v>554312.72</v>
      </c>
    </row>
    <row r="167" spans="1:6" ht="12.75">
      <c r="A167" s="113" t="s">
        <v>347</v>
      </c>
      <c r="B167" s="109" t="s">
        <v>6</v>
      </c>
      <c r="C167" s="111" t="s">
        <v>26</v>
      </c>
      <c r="D167" s="111" t="s">
        <v>351</v>
      </c>
      <c r="E167" s="14">
        <v>410</v>
      </c>
      <c r="F167" s="25">
        <v>554312.72</v>
      </c>
    </row>
    <row r="168" spans="1:6" ht="12.75">
      <c r="A168" s="113" t="s">
        <v>347</v>
      </c>
      <c r="B168" s="109" t="s">
        <v>6</v>
      </c>
      <c r="C168" s="111" t="s">
        <v>26</v>
      </c>
      <c r="D168" s="111" t="s">
        <v>351</v>
      </c>
      <c r="E168" s="14">
        <v>800</v>
      </c>
      <c r="F168" s="24">
        <f>F169</f>
        <v>1392057.73</v>
      </c>
    </row>
    <row r="169" spans="1:6" ht="12">
      <c r="A169" s="54" t="s">
        <v>45</v>
      </c>
      <c r="B169" s="109" t="s">
        <v>6</v>
      </c>
      <c r="C169" s="111" t="s">
        <v>26</v>
      </c>
      <c r="D169" s="111" t="s">
        <v>351</v>
      </c>
      <c r="E169" s="14">
        <v>850</v>
      </c>
      <c r="F169" s="25">
        <v>1392057.73</v>
      </c>
    </row>
    <row r="170" spans="1:6" ht="36">
      <c r="A170" s="26" t="s">
        <v>68</v>
      </c>
      <c r="B170" s="46" t="s">
        <v>6</v>
      </c>
      <c r="C170" s="47" t="s">
        <v>26</v>
      </c>
      <c r="D170" s="47" t="s">
        <v>134</v>
      </c>
      <c r="E170" s="14"/>
      <c r="F170" s="22">
        <f>F171</f>
        <v>1614356.19</v>
      </c>
    </row>
    <row r="171" spans="1:6" ht="36">
      <c r="A171" s="44" t="s">
        <v>168</v>
      </c>
      <c r="B171" s="46" t="s">
        <v>6</v>
      </c>
      <c r="C171" s="47" t="s">
        <v>26</v>
      </c>
      <c r="D171" s="47" t="s">
        <v>133</v>
      </c>
      <c r="E171" s="14"/>
      <c r="F171" s="22">
        <f>F175+F172+F178</f>
        <v>1614356.19</v>
      </c>
    </row>
    <row r="172" spans="1:6" ht="24">
      <c r="A172" s="44" t="s">
        <v>207</v>
      </c>
      <c r="B172" s="46" t="s">
        <v>6</v>
      </c>
      <c r="C172" s="47" t="s">
        <v>26</v>
      </c>
      <c r="D172" s="47" t="s">
        <v>223</v>
      </c>
      <c r="E172" s="14"/>
      <c r="F172" s="22">
        <f>F173</f>
        <v>95000</v>
      </c>
    </row>
    <row r="173" spans="1:6" ht="24">
      <c r="A173" s="38" t="s">
        <v>59</v>
      </c>
      <c r="B173" s="109" t="s">
        <v>6</v>
      </c>
      <c r="C173" s="111" t="s">
        <v>26</v>
      </c>
      <c r="D173" s="111" t="s">
        <v>223</v>
      </c>
      <c r="E173" s="14">
        <v>200</v>
      </c>
      <c r="F173" s="24">
        <f>F174</f>
        <v>95000</v>
      </c>
    </row>
    <row r="174" spans="1:6" ht="24">
      <c r="A174" s="38" t="s">
        <v>60</v>
      </c>
      <c r="B174" s="109" t="s">
        <v>6</v>
      </c>
      <c r="C174" s="111" t="s">
        <v>26</v>
      </c>
      <c r="D174" s="111" t="s">
        <v>223</v>
      </c>
      <c r="E174" s="14">
        <v>240</v>
      </c>
      <c r="F174" s="25">
        <v>95000</v>
      </c>
    </row>
    <row r="175" spans="1:6" ht="60">
      <c r="A175" s="44" t="s">
        <v>212</v>
      </c>
      <c r="B175" s="46" t="s">
        <v>6</v>
      </c>
      <c r="C175" s="47" t="s">
        <v>26</v>
      </c>
      <c r="D175" s="47" t="s">
        <v>222</v>
      </c>
      <c r="E175" s="14"/>
      <c r="F175" s="22">
        <f>F176</f>
        <v>147518.47</v>
      </c>
    </row>
    <row r="176" spans="1:6" ht="24">
      <c r="A176" s="38" t="s">
        <v>59</v>
      </c>
      <c r="B176" s="109" t="s">
        <v>6</v>
      </c>
      <c r="C176" s="111" t="s">
        <v>26</v>
      </c>
      <c r="D176" s="111" t="s">
        <v>222</v>
      </c>
      <c r="E176" s="14">
        <v>200</v>
      </c>
      <c r="F176" s="24">
        <f>F177</f>
        <v>147518.47</v>
      </c>
    </row>
    <row r="177" spans="1:6" ht="24">
      <c r="A177" s="38" t="s">
        <v>60</v>
      </c>
      <c r="B177" s="109" t="s">
        <v>6</v>
      </c>
      <c r="C177" s="111" t="s">
        <v>26</v>
      </c>
      <c r="D177" s="111" t="s">
        <v>222</v>
      </c>
      <c r="E177" s="14">
        <v>240</v>
      </c>
      <c r="F177" s="25">
        <v>147518.47</v>
      </c>
    </row>
    <row r="178" spans="1:6" ht="12">
      <c r="A178" s="45" t="s">
        <v>297</v>
      </c>
      <c r="B178" s="46" t="s">
        <v>6</v>
      </c>
      <c r="C178" s="47" t="s">
        <v>26</v>
      </c>
      <c r="D178" s="47" t="s">
        <v>298</v>
      </c>
      <c r="E178" s="14"/>
      <c r="F178" s="22">
        <f>F179</f>
        <v>1371837.72</v>
      </c>
    </row>
    <row r="179" spans="1:6" ht="24">
      <c r="A179" s="38" t="s">
        <v>59</v>
      </c>
      <c r="B179" s="109" t="s">
        <v>6</v>
      </c>
      <c r="C179" s="111" t="s">
        <v>26</v>
      </c>
      <c r="D179" s="111" t="s">
        <v>298</v>
      </c>
      <c r="E179" s="14">
        <v>200</v>
      </c>
      <c r="F179" s="24">
        <f>F180</f>
        <v>1371837.72</v>
      </c>
    </row>
    <row r="180" spans="1:6" ht="24">
      <c r="A180" s="38" t="s">
        <v>60</v>
      </c>
      <c r="B180" s="109" t="s">
        <v>6</v>
      </c>
      <c r="C180" s="111" t="s">
        <v>26</v>
      </c>
      <c r="D180" s="111" t="s">
        <v>298</v>
      </c>
      <c r="E180" s="14">
        <v>240</v>
      </c>
      <c r="F180" s="25">
        <v>1371837.72</v>
      </c>
    </row>
    <row r="181" spans="1:6" ht="12">
      <c r="A181" s="32" t="s">
        <v>94</v>
      </c>
      <c r="B181" s="9" t="s">
        <v>6</v>
      </c>
      <c r="C181" s="10" t="s">
        <v>27</v>
      </c>
      <c r="D181" s="110"/>
      <c r="E181" s="49"/>
      <c r="F181" s="28">
        <f>F182+F187+F192+F202</f>
        <v>21340414.82</v>
      </c>
    </row>
    <row r="182" spans="1:6" ht="24">
      <c r="A182" s="26" t="s">
        <v>237</v>
      </c>
      <c r="B182" s="46" t="s">
        <v>6</v>
      </c>
      <c r="C182" s="47" t="s">
        <v>27</v>
      </c>
      <c r="D182" s="47" t="s">
        <v>159</v>
      </c>
      <c r="E182" s="35"/>
      <c r="F182" s="22">
        <f aca="true" t="shared" si="1" ref="F182:F190">F183</f>
        <v>142273.62</v>
      </c>
    </row>
    <row r="183" spans="1:6" ht="24">
      <c r="A183" s="45" t="s">
        <v>239</v>
      </c>
      <c r="B183" s="46" t="s">
        <v>6</v>
      </c>
      <c r="C183" s="47" t="s">
        <v>27</v>
      </c>
      <c r="D183" s="47" t="s">
        <v>241</v>
      </c>
      <c r="E183" s="35"/>
      <c r="F183" s="22">
        <f t="shared" si="1"/>
        <v>142273.62</v>
      </c>
    </row>
    <row r="184" spans="1:6" ht="12">
      <c r="A184" s="45" t="s">
        <v>162</v>
      </c>
      <c r="B184" s="46" t="s">
        <v>6</v>
      </c>
      <c r="C184" s="47" t="s">
        <v>27</v>
      </c>
      <c r="D184" s="47" t="s">
        <v>247</v>
      </c>
      <c r="E184" s="35"/>
      <c r="F184" s="22">
        <f t="shared" si="1"/>
        <v>142273.62</v>
      </c>
    </row>
    <row r="185" spans="1:6" ht="24">
      <c r="A185" s="38" t="s">
        <v>59</v>
      </c>
      <c r="B185" s="109" t="s">
        <v>6</v>
      </c>
      <c r="C185" s="111" t="s">
        <v>27</v>
      </c>
      <c r="D185" s="111" t="s">
        <v>247</v>
      </c>
      <c r="E185" s="14">
        <v>200</v>
      </c>
      <c r="F185" s="24">
        <f t="shared" si="1"/>
        <v>142273.62</v>
      </c>
    </row>
    <row r="186" spans="1:6" ht="24">
      <c r="A186" s="38" t="s">
        <v>60</v>
      </c>
      <c r="B186" s="109" t="s">
        <v>6</v>
      </c>
      <c r="C186" s="111" t="s">
        <v>27</v>
      </c>
      <c r="D186" s="111" t="s">
        <v>247</v>
      </c>
      <c r="E186" s="14">
        <v>240</v>
      </c>
      <c r="F186" s="25">
        <v>142273.62</v>
      </c>
    </row>
    <row r="187" spans="1:6" ht="36">
      <c r="A187" s="26" t="s">
        <v>276</v>
      </c>
      <c r="B187" s="46" t="s">
        <v>6</v>
      </c>
      <c r="C187" s="47" t="s">
        <v>27</v>
      </c>
      <c r="D187" s="47" t="s">
        <v>277</v>
      </c>
      <c r="E187" s="35"/>
      <c r="F187" s="22">
        <f>F188</f>
        <v>593713.67</v>
      </c>
    </row>
    <row r="188" spans="1:6" ht="24">
      <c r="A188" s="45" t="s">
        <v>278</v>
      </c>
      <c r="B188" s="46" t="s">
        <v>6</v>
      </c>
      <c r="C188" s="47" t="s">
        <v>27</v>
      </c>
      <c r="D188" s="47" t="s">
        <v>279</v>
      </c>
      <c r="E188" s="35"/>
      <c r="F188" s="22">
        <f>+F189</f>
        <v>593713.67</v>
      </c>
    </row>
    <row r="189" spans="1:6" ht="36">
      <c r="A189" s="45" t="s">
        <v>263</v>
      </c>
      <c r="B189" s="46" t="s">
        <v>6</v>
      </c>
      <c r="C189" s="47" t="s">
        <v>27</v>
      </c>
      <c r="D189" s="47" t="s">
        <v>352</v>
      </c>
      <c r="E189" s="35"/>
      <c r="F189" s="22">
        <f t="shared" si="1"/>
        <v>593713.67</v>
      </c>
    </row>
    <row r="190" spans="1:6" ht="24">
      <c r="A190" s="38" t="s">
        <v>59</v>
      </c>
      <c r="B190" s="109" t="s">
        <v>6</v>
      </c>
      <c r="C190" s="111" t="s">
        <v>27</v>
      </c>
      <c r="D190" s="111" t="s">
        <v>352</v>
      </c>
      <c r="E190" s="14">
        <v>200</v>
      </c>
      <c r="F190" s="24">
        <f t="shared" si="1"/>
        <v>593713.67</v>
      </c>
    </row>
    <row r="191" spans="1:6" ht="24">
      <c r="A191" s="38" t="s">
        <v>60</v>
      </c>
      <c r="B191" s="109" t="s">
        <v>6</v>
      </c>
      <c r="C191" s="111" t="s">
        <v>27</v>
      </c>
      <c r="D191" s="111" t="s">
        <v>352</v>
      </c>
      <c r="E191" s="14">
        <v>240</v>
      </c>
      <c r="F191" s="25">
        <v>593713.67</v>
      </c>
    </row>
    <row r="192" spans="1:6" ht="60">
      <c r="A192" s="26" t="s">
        <v>155</v>
      </c>
      <c r="B192" s="46" t="s">
        <v>6</v>
      </c>
      <c r="C192" s="47" t="s">
        <v>27</v>
      </c>
      <c r="D192" s="47" t="s">
        <v>156</v>
      </c>
      <c r="E192" s="14"/>
      <c r="F192" s="22">
        <f>F193</f>
        <v>9046810.14</v>
      </c>
    </row>
    <row r="193" spans="1:6" ht="24">
      <c r="A193" s="45" t="s">
        <v>157</v>
      </c>
      <c r="B193" s="46" t="s">
        <v>6</v>
      </c>
      <c r="C193" s="47" t="s">
        <v>27</v>
      </c>
      <c r="D193" s="47" t="s">
        <v>158</v>
      </c>
      <c r="E193" s="14"/>
      <c r="F193" s="22">
        <f>F194+F197</f>
        <v>9046810.14</v>
      </c>
    </row>
    <row r="194" spans="1:6" ht="24">
      <c r="A194" s="45" t="s">
        <v>319</v>
      </c>
      <c r="B194" s="46" t="s">
        <v>6</v>
      </c>
      <c r="C194" s="47" t="s">
        <v>27</v>
      </c>
      <c r="D194" s="47" t="s">
        <v>318</v>
      </c>
      <c r="E194" s="35"/>
      <c r="F194" s="22">
        <f>F195</f>
        <v>70000</v>
      </c>
    </row>
    <row r="195" spans="1:6" ht="24">
      <c r="A195" s="5" t="s">
        <v>59</v>
      </c>
      <c r="B195" s="109" t="s">
        <v>6</v>
      </c>
      <c r="C195" s="111" t="s">
        <v>27</v>
      </c>
      <c r="D195" s="111" t="s">
        <v>318</v>
      </c>
      <c r="E195" s="14">
        <v>200</v>
      </c>
      <c r="F195" s="24">
        <f>F196</f>
        <v>70000</v>
      </c>
    </row>
    <row r="196" spans="1:6" ht="24">
      <c r="A196" s="5" t="s">
        <v>60</v>
      </c>
      <c r="B196" s="109" t="s">
        <v>6</v>
      </c>
      <c r="C196" s="111" t="s">
        <v>27</v>
      </c>
      <c r="D196" s="111" t="s">
        <v>318</v>
      </c>
      <c r="E196" s="14">
        <v>240</v>
      </c>
      <c r="F196" s="25">
        <v>70000</v>
      </c>
    </row>
    <row r="197" spans="1:6" ht="12">
      <c r="A197" s="45" t="s">
        <v>226</v>
      </c>
      <c r="B197" s="46" t="s">
        <v>6</v>
      </c>
      <c r="C197" s="47" t="s">
        <v>27</v>
      </c>
      <c r="D197" s="47" t="s">
        <v>227</v>
      </c>
      <c r="E197" s="14"/>
      <c r="F197" s="22">
        <f>F198+F200</f>
        <v>8976810.14</v>
      </c>
    </row>
    <row r="198" spans="1:6" ht="24">
      <c r="A198" s="5" t="s">
        <v>59</v>
      </c>
      <c r="B198" s="46"/>
      <c r="C198" s="111" t="s">
        <v>27</v>
      </c>
      <c r="D198" s="111" t="s">
        <v>227</v>
      </c>
      <c r="E198" s="14">
        <v>200</v>
      </c>
      <c r="F198" s="24">
        <f>F199</f>
        <v>50000</v>
      </c>
    </row>
    <row r="199" spans="1:6" ht="24">
      <c r="A199" s="5" t="s">
        <v>60</v>
      </c>
      <c r="B199" s="46"/>
      <c r="C199" s="111" t="s">
        <v>27</v>
      </c>
      <c r="D199" s="111" t="s">
        <v>227</v>
      </c>
      <c r="E199" s="14">
        <v>240</v>
      </c>
      <c r="F199" s="25">
        <v>50000</v>
      </c>
    </row>
    <row r="200" spans="1:6" ht="12">
      <c r="A200" s="38" t="s">
        <v>45</v>
      </c>
      <c r="B200" s="109" t="s">
        <v>6</v>
      </c>
      <c r="C200" s="111" t="s">
        <v>27</v>
      </c>
      <c r="D200" s="111" t="s">
        <v>227</v>
      </c>
      <c r="E200" s="14">
        <v>800</v>
      </c>
      <c r="F200" s="24">
        <f>F201</f>
        <v>8926810.14</v>
      </c>
    </row>
    <row r="201" spans="1:6" ht="36">
      <c r="A201" s="38" t="s">
        <v>64</v>
      </c>
      <c r="B201" s="109" t="s">
        <v>6</v>
      </c>
      <c r="C201" s="111" t="s">
        <v>27</v>
      </c>
      <c r="D201" s="111" t="s">
        <v>227</v>
      </c>
      <c r="E201" s="14">
        <v>810</v>
      </c>
      <c r="F201" s="25">
        <v>8926810.14</v>
      </c>
    </row>
    <row r="202" spans="1:6" ht="36">
      <c r="A202" s="26" t="s">
        <v>68</v>
      </c>
      <c r="B202" s="46" t="s">
        <v>6</v>
      </c>
      <c r="C202" s="47" t="s">
        <v>27</v>
      </c>
      <c r="D202" s="47" t="s">
        <v>134</v>
      </c>
      <c r="E202" s="14"/>
      <c r="F202" s="22">
        <f>F203</f>
        <v>11557617.389999999</v>
      </c>
    </row>
    <row r="203" spans="1:6" ht="36">
      <c r="A203" s="44" t="s">
        <v>168</v>
      </c>
      <c r="B203" s="46" t="s">
        <v>6</v>
      </c>
      <c r="C203" s="47" t="s">
        <v>27</v>
      </c>
      <c r="D203" s="47" t="s">
        <v>133</v>
      </c>
      <c r="E203" s="14"/>
      <c r="F203" s="22">
        <f>F204+F210</f>
        <v>11557617.389999999</v>
      </c>
    </row>
    <row r="204" spans="1:6" ht="24">
      <c r="A204" s="44" t="s">
        <v>207</v>
      </c>
      <c r="B204" s="46" t="s">
        <v>6</v>
      </c>
      <c r="C204" s="47" t="s">
        <v>27</v>
      </c>
      <c r="D204" s="47" t="s">
        <v>223</v>
      </c>
      <c r="E204" s="35"/>
      <c r="F204" s="22">
        <f>F205+F207</f>
        <v>10364395.12</v>
      </c>
    </row>
    <row r="205" spans="1:6" ht="24">
      <c r="A205" s="38" t="s">
        <v>59</v>
      </c>
      <c r="B205" s="109" t="s">
        <v>6</v>
      </c>
      <c r="C205" s="111" t="s">
        <v>27</v>
      </c>
      <c r="D205" s="111" t="s">
        <v>223</v>
      </c>
      <c r="E205" s="14">
        <v>200</v>
      </c>
      <c r="F205" s="24">
        <f>F206</f>
        <v>668529.12</v>
      </c>
    </row>
    <row r="206" spans="1:6" ht="24">
      <c r="A206" s="38" t="s">
        <v>60</v>
      </c>
      <c r="B206" s="109" t="s">
        <v>6</v>
      </c>
      <c r="C206" s="111" t="s">
        <v>27</v>
      </c>
      <c r="D206" s="111" t="s">
        <v>223</v>
      </c>
      <c r="E206" s="14">
        <v>240</v>
      </c>
      <c r="F206" s="25">
        <v>668529.12</v>
      </c>
    </row>
    <row r="207" spans="1:6" ht="12">
      <c r="A207" s="38" t="s">
        <v>45</v>
      </c>
      <c r="B207" s="109" t="s">
        <v>6</v>
      </c>
      <c r="C207" s="111" t="s">
        <v>27</v>
      </c>
      <c r="D207" s="111" t="s">
        <v>223</v>
      </c>
      <c r="E207" s="14">
        <v>800</v>
      </c>
      <c r="F207" s="24">
        <f>F208+F209</f>
        <v>9695866</v>
      </c>
    </row>
    <row r="208" spans="1:6" ht="36">
      <c r="A208" s="38" t="s">
        <v>64</v>
      </c>
      <c r="B208" s="109" t="s">
        <v>6</v>
      </c>
      <c r="C208" s="111" t="s">
        <v>27</v>
      </c>
      <c r="D208" s="111" t="s">
        <v>223</v>
      </c>
      <c r="E208" s="14">
        <v>810</v>
      </c>
      <c r="F208" s="25">
        <v>9691518.81</v>
      </c>
    </row>
    <row r="209" spans="1:6" ht="12">
      <c r="A209" s="38" t="s">
        <v>272</v>
      </c>
      <c r="B209" s="109" t="s">
        <v>6</v>
      </c>
      <c r="C209" s="111" t="s">
        <v>27</v>
      </c>
      <c r="D209" s="111" t="s">
        <v>223</v>
      </c>
      <c r="E209" s="14">
        <v>830</v>
      </c>
      <c r="F209" s="25">
        <v>4347.19</v>
      </c>
    </row>
    <row r="210" spans="1:6" ht="24">
      <c r="A210" s="45" t="s">
        <v>363</v>
      </c>
      <c r="B210" s="46" t="s">
        <v>6</v>
      </c>
      <c r="C210" s="47" t="s">
        <v>27</v>
      </c>
      <c r="D210" s="47" t="s">
        <v>365</v>
      </c>
      <c r="E210" s="35"/>
      <c r="F210" s="22">
        <f>F211</f>
        <v>1193222.27</v>
      </c>
    </row>
    <row r="211" spans="1:6" ht="12">
      <c r="A211" s="38" t="s">
        <v>364</v>
      </c>
      <c r="B211" s="109" t="s">
        <v>6</v>
      </c>
      <c r="C211" s="111" t="s">
        <v>27</v>
      </c>
      <c r="D211" s="111" t="s">
        <v>365</v>
      </c>
      <c r="E211" s="14">
        <v>800</v>
      </c>
      <c r="F211" s="24">
        <f>F212</f>
        <v>1193222.27</v>
      </c>
    </row>
    <row r="212" spans="1:6" ht="36">
      <c r="A212" s="38" t="s">
        <v>64</v>
      </c>
      <c r="B212" s="109" t="s">
        <v>6</v>
      </c>
      <c r="C212" s="111" t="s">
        <v>27</v>
      </c>
      <c r="D212" s="111" t="s">
        <v>365</v>
      </c>
      <c r="E212" s="14">
        <v>810</v>
      </c>
      <c r="F212" s="25">
        <v>1193222.27</v>
      </c>
    </row>
    <row r="213" spans="1:6" ht="12">
      <c r="A213" s="32" t="s">
        <v>28</v>
      </c>
      <c r="B213" s="9" t="s">
        <v>6</v>
      </c>
      <c r="C213" s="10" t="s">
        <v>29</v>
      </c>
      <c r="D213" s="110"/>
      <c r="E213" s="49"/>
      <c r="F213" s="28">
        <f>F214+F234+F239</f>
        <v>24441427.709999997</v>
      </c>
    </row>
    <row r="214" spans="1:6" ht="36">
      <c r="A214" s="26" t="s">
        <v>65</v>
      </c>
      <c r="B214" s="46" t="s">
        <v>6</v>
      </c>
      <c r="C214" s="47" t="s">
        <v>29</v>
      </c>
      <c r="D214" s="47" t="s">
        <v>146</v>
      </c>
      <c r="E214" s="14"/>
      <c r="F214" s="22">
        <f>F215</f>
        <v>23775085.33</v>
      </c>
    </row>
    <row r="215" spans="1:6" ht="24">
      <c r="A215" s="72" t="s">
        <v>195</v>
      </c>
      <c r="B215" s="46" t="s">
        <v>6</v>
      </c>
      <c r="C215" s="47" t="s">
        <v>29</v>
      </c>
      <c r="D215" s="47" t="s">
        <v>163</v>
      </c>
      <c r="E215" s="14"/>
      <c r="F215" s="22">
        <f>F216+F219+F222+F225+F231+F228</f>
        <v>23775085.33</v>
      </c>
    </row>
    <row r="216" spans="1:6" ht="12">
      <c r="A216" s="44" t="s">
        <v>66</v>
      </c>
      <c r="B216" s="46" t="s">
        <v>6</v>
      </c>
      <c r="C216" s="47" t="s">
        <v>29</v>
      </c>
      <c r="D216" s="47" t="s">
        <v>164</v>
      </c>
      <c r="E216" s="35"/>
      <c r="F216" s="22">
        <f>F217</f>
        <v>7266025.06</v>
      </c>
    </row>
    <row r="217" spans="1:6" ht="24">
      <c r="A217" s="38" t="s">
        <v>59</v>
      </c>
      <c r="B217" s="109" t="s">
        <v>6</v>
      </c>
      <c r="C217" s="111" t="s">
        <v>29</v>
      </c>
      <c r="D217" s="111" t="s">
        <v>164</v>
      </c>
      <c r="E217" s="14">
        <v>200</v>
      </c>
      <c r="F217" s="24">
        <f>F218</f>
        <v>7266025.06</v>
      </c>
    </row>
    <row r="218" spans="1:6" ht="24">
      <c r="A218" s="38" t="s">
        <v>60</v>
      </c>
      <c r="B218" s="109" t="s">
        <v>6</v>
      </c>
      <c r="C218" s="111" t="s">
        <v>29</v>
      </c>
      <c r="D218" s="111" t="s">
        <v>164</v>
      </c>
      <c r="E218" s="14">
        <v>240</v>
      </c>
      <c r="F218" s="25">
        <v>7266025.06</v>
      </c>
    </row>
    <row r="219" spans="1:6" ht="12">
      <c r="A219" s="11" t="s">
        <v>105</v>
      </c>
      <c r="B219" s="46" t="s">
        <v>6</v>
      </c>
      <c r="C219" s="47" t="s">
        <v>29</v>
      </c>
      <c r="D219" s="47" t="s">
        <v>165</v>
      </c>
      <c r="E219" s="14"/>
      <c r="F219" s="22">
        <f>F220</f>
        <v>5131218.7</v>
      </c>
    </row>
    <row r="220" spans="1:6" ht="24">
      <c r="A220" s="38" t="s">
        <v>59</v>
      </c>
      <c r="B220" s="109" t="s">
        <v>6</v>
      </c>
      <c r="C220" s="111" t="s">
        <v>29</v>
      </c>
      <c r="D220" s="111" t="s">
        <v>165</v>
      </c>
      <c r="E220" s="14">
        <v>200</v>
      </c>
      <c r="F220" s="24">
        <f>F221</f>
        <v>5131218.7</v>
      </c>
    </row>
    <row r="221" spans="1:6" ht="24">
      <c r="A221" s="54" t="s">
        <v>60</v>
      </c>
      <c r="B221" s="109" t="s">
        <v>6</v>
      </c>
      <c r="C221" s="111" t="s">
        <v>29</v>
      </c>
      <c r="D221" s="111" t="s">
        <v>165</v>
      </c>
      <c r="E221" s="14">
        <v>240</v>
      </c>
      <c r="F221" s="25">
        <v>5131218.7</v>
      </c>
    </row>
    <row r="222" spans="1:6" ht="24">
      <c r="A222" s="11" t="s">
        <v>107</v>
      </c>
      <c r="B222" s="46" t="s">
        <v>6</v>
      </c>
      <c r="C222" s="47" t="s">
        <v>29</v>
      </c>
      <c r="D222" s="47" t="s">
        <v>191</v>
      </c>
      <c r="E222" s="35"/>
      <c r="F222" s="22">
        <f>F223</f>
        <v>1256141.07</v>
      </c>
    </row>
    <row r="223" spans="1:6" ht="24">
      <c r="A223" s="38" t="s">
        <v>59</v>
      </c>
      <c r="B223" s="109" t="s">
        <v>6</v>
      </c>
      <c r="C223" s="111" t="s">
        <v>29</v>
      </c>
      <c r="D223" s="111" t="s">
        <v>191</v>
      </c>
      <c r="E223" s="14">
        <v>200</v>
      </c>
      <c r="F223" s="24">
        <f>F224</f>
        <v>1256141.07</v>
      </c>
    </row>
    <row r="224" spans="1:6" ht="24">
      <c r="A224" s="38" t="s">
        <v>60</v>
      </c>
      <c r="B224" s="109" t="s">
        <v>6</v>
      </c>
      <c r="C224" s="111" t="s">
        <v>29</v>
      </c>
      <c r="D224" s="111" t="s">
        <v>191</v>
      </c>
      <c r="E224" s="14">
        <v>240</v>
      </c>
      <c r="F224" s="25">
        <v>1256141.07</v>
      </c>
    </row>
    <row r="225" spans="1:6" ht="12">
      <c r="A225" s="11" t="s">
        <v>67</v>
      </c>
      <c r="B225" s="46" t="s">
        <v>6</v>
      </c>
      <c r="C225" s="47" t="s">
        <v>29</v>
      </c>
      <c r="D225" s="47" t="s">
        <v>166</v>
      </c>
      <c r="E225" s="14"/>
      <c r="F225" s="22">
        <f>F226</f>
        <v>1782837.17</v>
      </c>
    </row>
    <row r="226" spans="1:6" ht="24">
      <c r="A226" s="38" t="s">
        <v>59</v>
      </c>
      <c r="B226" s="109" t="s">
        <v>6</v>
      </c>
      <c r="C226" s="111" t="s">
        <v>29</v>
      </c>
      <c r="D226" s="111" t="s">
        <v>166</v>
      </c>
      <c r="E226" s="14">
        <v>200</v>
      </c>
      <c r="F226" s="24">
        <f>F227</f>
        <v>1782837.17</v>
      </c>
    </row>
    <row r="227" spans="1:6" ht="24">
      <c r="A227" s="38" t="s">
        <v>60</v>
      </c>
      <c r="B227" s="109" t="s">
        <v>6</v>
      </c>
      <c r="C227" s="111" t="s">
        <v>29</v>
      </c>
      <c r="D227" s="111" t="s">
        <v>166</v>
      </c>
      <c r="E227" s="14">
        <v>240</v>
      </c>
      <c r="F227" s="25">
        <v>1782837.17</v>
      </c>
    </row>
    <row r="228" spans="1:6" ht="12">
      <c r="A228" s="11" t="s">
        <v>225</v>
      </c>
      <c r="B228" s="47" t="s">
        <v>6</v>
      </c>
      <c r="C228" s="47" t="s">
        <v>29</v>
      </c>
      <c r="D228" s="47" t="s">
        <v>224</v>
      </c>
      <c r="E228" s="35"/>
      <c r="F228" s="22">
        <f>F229</f>
        <v>1165574</v>
      </c>
    </row>
    <row r="229" spans="1:6" ht="24">
      <c r="A229" s="38" t="s">
        <v>59</v>
      </c>
      <c r="B229" s="109" t="s">
        <v>6</v>
      </c>
      <c r="C229" s="111" t="s">
        <v>29</v>
      </c>
      <c r="D229" s="111" t="s">
        <v>224</v>
      </c>
      <c r="E229" s="14">
        <v>200</v>
      </c>
      <c r="F229" s="24">
        <f>F230</f>
        <v>1165574</v>
      </c>
    </row>
    <row r="230" spans="1:6" ht="24">
      <c r="A230" s="38" t="s">
        <v>60</v>
      </c>
      <c r="B230" s="109" t="s">
        <v>6</v>
      </c>
      <c r="C230" s="111" t="s">
        <v>29</v>
      </c>
      <c r="D230" s="111" t="s">
        <v>224</v>
      </c>
      <c r="E230" s="14">
        <v>240</v>
      </c>
      <c r="F230" s="25">
        <v>1165574</v>
      </c>
    </row>
    <row r="231" spans="1:6" ht="12">
      <c r="A231" s="11" t="s">
        <v>108</v>
      </c>
      <c r="B231" s="46" t="s">
        <v>6</v>
      </c>
      <c r="C231" s="47" t="s">
        <v>29</v>
      </c>
      <c r="D231" s="47" t="s">
        <v>167</v>
      </c>
      <c r="E231" s="14"/>
      <c r="F231" s="22">
        <f>F232</f>
        <v>7173289.33</v>
      </c>
    </row>
    <row r="232" spans="1:6" ht="24">
      <c r="A232" s="38" t="s">
        <v>59</v>
      </c>
      <c r="B232" s="109" t="s">
        <v>6</v>
      </c>
      <c r="C232" s="111" t="s">
        <v>29</v>
      </c>
      <c r="D232" s="111" t="s">
        <v>167</v>
      </c>
      <c r="E232" s="14">
        <v>200</v>
      </c>
      <c r="F232" s="24">
        <f>F233</f>
        <v>7173289.33</v>
      </c>
    </row>
    <row r="233" spans="1:6" ht="24">
      <c r="A233" s="38" t="s">
        <v>60</v>
      </c>
      <c r="B233" s="109" t="s">
        <v>6</v>
      </c>
      <c r="C233" s="111" t="s">
        <v>29</v>
      </c>
      <c r="D233" s="111" t="s">
        <v>167</v>
      </c>
      <c r="E233" s="14">
        <v>240</v>
      </c>
      <c r="F233" s="25">
        <v>7173289.33</v>
      </c>
    </row>
    <row r="234" spans="1:6" ht="36">
      <c r="A234" s="26" t="s">
        <v>286</v>
      </c>
      <c r="B234" s="46" t="s">
        <v>6</v>
      </c>
      <c r="C234" s="47" t="s">
        <v>29</v>
      </c>
      <c r="D234" s="47" t="s">
        <v>266</v>
      </c>
      <c r="E234" s="35"/>
      <c r="F234" s="22">
        <f>F235</f>
        <v>12500</v>
      </c>
    </row>
    <row r="235" spans="1:6" ht="24">
      <c r="A235" s="45" t="s">
        <v>280</v>
      </c>
      <c r="B235" s="46" t="s">
        <v>6</v>
      </c>
      <c r="C235" s="47" t="s">
        <v>29</v>
      </c>
      <c r="D235" s="47" t="s">
        <v>267</v>
      </c>
      <c r="E235" s="35"/>
      <c r="F235" s="22">
        <f>F236</f>
        <v>12500</v>
      </c>
    </row>
    <row r="236" spans="1:6" ht="12">
      <c r="A236" s="45" t="s">
        <v>316</v>
      </c>
      <c r="B236" s="46" t="s">
        <v>6</v>
      </c>
      <c r="C236" s="47" t="s">
        <v>29</v>
      </c>
      <c r="D236" s="47" t="s">
        <v>317</v>
      </c>
      <c r="E236" s="35"/>
      <c r="F236" s="22">
        <f>F237</f>
        <v>12500</v>
      </c>
    </row>
    <row r="237" spans="1:6" ht="24">
      <c r="A237" s="38" t="s">
        <v>59</v>
      </c>
      <c r="B237" s="109" t="s">
        <v>6</v>
      </c>
      <c r="C237" s="111" t="s">
        <v>29</v>
      </c>
      <c r="D237" s="111" t="s">
        <v>317</v>
      </c>
      <c r="E237" s="14">
        <v>200</v>
      </c>
      <c r="F237" s="24">
        <f>F238</f>
        <v>12500</v>
      </c>
    </row>
    <row r="238" spans="1:6" ht="24">
      <c r="A238" s="38" t="s">
        <v>60</v>
      </c>
      <c r="B238" s="109" t="s">
        <v>6</v>
      </c>
      <c r="C238" s="111" t="s">
        <v>29</v>
      </c>
      <c r="D238" s="111" t="s">
        <v>317</v>
      </c>
      <c r="E238" s="14">
        <v>240</v>
      </c>
      <c r="F238" s="25">
        <v>12500</v>
      </c>
    </row>
    <row r="239" spans="1:6" ht="24">
      <c r="A239" s="26" t="s">
        <v>237</v>
      </c>
      <c r="B239" s="46" t="s">
        <v>6</v>
      </c>
      <c r="C239" s="47" t="s">
        <v>29</v>
      </c>
      <c r="D239" s="47" t="s">
        <v>159</v>
      </c>
      <c r="E239" s="35"/>
      <c r="F239" s="22">
        <f>F240</f>
        <v>653842.38</v>
      </c>
    </row>
    <row r="240" spans="1:6" ht="24">
      <c r="A240" s="45" t="s">
        <v>239</v>
      </c>
      <c r="B240" s="46" t="s">
        <v>6</v>
      </c>
      <c r="C240" s="47" t="s">
        <v>29</v>
      </c>
      <c r="D240" s="47" t="s">
        <v>241</v>
      </c>
      <c r="E240" s="35"/>
      <c r="F240" s="22">
        <f>F241</f>
        <v>653842.38</v>
      </c>
    </row>
    <row r="241" spans="1:6" ht="12">
      <c r="A241" s="45" t="s">
        <v>162</v>
      </c>
      <c r="B241" s="46" t="s">
        <v>6</v>
      </c>
      <c r="C241" s="47" t="s">
        <v>29</v>
      </c>
      <c r="D241" s="47" t="s">
        <v>247</v>
      </c>
      <c r="E241" s="35"/>
      <c r="F241" s="22">
        <f>F242</f>
        <v>653842.38</v>
      </c>
    </row>
    <row r="242" spans="1:6" ht="24">
      <c r="A242" s="38" t="s">
        <v>59</v>
      </c>
      <c r="B242" s="109" t="s">
        <v>6</v>
      </c>
      <c r="C242" s="111" t="s">
        <v>29</v>
      </c>
      <c r="D242" s="111" t="s">
        <v>247</v>
      </c>
      <c r="E242" s="14">
        <v>200</v>
      </c>
      <c r="F242" s="24">
        <f>F243</f>
        <v>653842.38</v>
      </c>
    </row>
    <row r="243" spans="1:6" ht="24">
      <c r="A243" s="38" t="s">
        <v>60</v>
      </c>
      <c r="B243" s="109" t="s">
        <v>6</v>
      </c>
      <c r="C243" s="111" t="s">
        <v>29</v>
      </c>
      <c r="D243" s="111" t="s">
        <v>247</v>
      </c>
      <c r="E243" s="14">
        <v>240</v>
      </c>
      <c r="F243" s="25">
        <v>653842.38</v>
      </c>
    </row>
    <row r="244" spans="1:6" ht="12">
      <c r="A244" s="12" t="s">
        <v>30</v>
      </c>
      <c r="B244" s="2" t="s">
        <v>6</v>
      </c>
      <c r="C244" s="3" t="s">
        <v>31</v>
      </c>
      <c r="D244" s="112"/>
      <c r="E244" s="112"/>
      <c r="F244" s="21">
        <f>F245+F252+F259</f>
        <v>1947251.2200000002</v>
      </c>
    </row>
    <row r="245" spans="1:6" ht="12">
      <c r="A245" s="33" t="s">
        <v>353</v>
      </c>
      <c r="B245" s="9" t="s">
        <v>6</v>
      </c>
      <c r="C245" s="10" t="s">
        <v>354</v>
      </c>
      <c r="D245" s="110"/>
      <c r="E245" s="110"/>
      <c r="F245" s="27">
        <f aca="true" t="shared" si="2" ref="F245:F250">F246</f>
        <v>837512.31</v>
      </c>
    </row>
    <row r="246" spans="1:6" ht="24">
      <c r="A246" s="26" t="s">
        <v>69</v>
      </c>
      <c r="B246" s="46" t="s">
        <v>6</v>
      </c>
      <c r="C246" s="47" t="s">
        <v>354</v>
      </c>
      <c r="D246" s="47" t="s">
        <v>177</v>
      </c>
      <c r="E246" s="47"/>
      <c r="F246" s="22">
        <f t="shared" si="2"/>
        <v>837512.31</v>
      </c>
    </row>
    <row r="247" spans="1:6" ht="24">
      <c r="A247" s="26" t="s">
        <v>180</v>
      </c>
      <c r="B247" s="46" t="s">
        <v>6</v>
      </c>
      <c r="C247" s="47" t="s">
        <v>354</v>
      </c>
      <c r="D247" s="47" t="s">
        <v>181</v>
      </c>
      <c r="E247" s="47"/>
      <c r="F247" s="22">
        <f t="shared" si="2"/>
        <v>837512.31</v>
      </c>
    </row>
    <row r="248" spans="1:6" ht="24">
      <c r="A248" s="45" t="s">
        <v>182</v>
      </c>
      <c r="B248" s="46" t="s">
        <v>6</v>
      </c>
      <c r="C248" s="47" t="s">
        <v>354</v>
      </c>
      <c r="D248" s="47" t="s">
        <v>209</v>
      </c>
      <c r="E248" s="47"/>
      <c r="F248" s="22">
        <f t="shared" si="2"/>
        <v>837512.31</v>
      </c>
    </row>
    <row r="249" spans="1:6" ht="12">
      <c r="A249" s="45" t="s">
        <v>192</v>
      </c>
      <c r="B249" s="46" t="s">
        <v>6</v>
      </c>
      <c r="C249" s="47" t="s">
        <v>354</v>
      </c>
      <c r="D249" s="47" t="s">
        <v>251</v>
      </c>
      <c r="E249" s="111"/>
      <c r="F249" s="22">
        <f t="shared" si="2"/>
        <v>837512.31</v>
      </c>
    </row>
    <row r="250" spans="1:6" ht="12">
      <c r="A250" s="38" t="s">
        <v>45</v>
      </c>
      <c r="B250" s="109" t="s">
        <v>6</v>
      </c>
      <c r="C250" s="111" t="s">
        <v>354</v>
      </c>
      <c r="D250" s="111" t="s">
        <v>251</v>
      </c>
      <c r="E250" s="111" t="s">
        <v>110</v>
      </c>
      <c r="F250" s="24">
        <f t="shared" si="2"/>
        <v>837512.31</v>
      </c>
    </row>
    <row r="251" spans="1:6" ht="12">
      <c r="A251" s="38" t="s">
        <v>112</v>
      </c>
      <c r="B251" s="109" t="s">
        <v>6</v>
      </c>
      <c r="C251" s="111" t="s">
        <v>354</v>
      </c>
      <c r="D251" s="111" t="s">
        <v>251</v>
      </c>
      <c r="E251" s="111" t="s">
        <v>111</v>
      </c>
      <c r="F251" s="25">
        <v>837512.31</v>
      </c>
    </row>
    <row r="252" spans="1:6" ht="12">
      <c r="A252" s="33" t="s">
        <v>355</v>
      </c>
      <c r="B252" s="9" t="s">
        <v>6</v>
      </c>
      <c r="C252" s="10" t="s">
        <v>356</v>
      </c>
      <c r="D252" s="110"/>
      <c r="E252" s="110"/>
      <c r="F252" s="27">
        <f aca="true" t="shared" si="3" ref="F252:F257">F253</f>
        <v>900752.91</v>
      </c>
    </row>
    <row r="253" spans="1:6" ht="24">
      <c r="A253" s="26" t="s">
        <v>69</v>
      </c>
      <c r="B253" s="46" t="s">
        <v>6</v>
      </c>
      <c r="C253" s="47" t="s">
        <v>356</v>
      </c>
      <c r="D253" s="47" t="s">
        <v>177</v>
      </c>
      <c r="E253" s="47"/>
      <c r="F253" s="22">
        <f t="shared" si="3"/>
        <v>900752.91</v>
      </c>
    </row>
    <row r="254" spans="1:6" ht="24">
      <c r="A254" s="26" t="s">
        <v>180</v>
      </c>
      <c r="B254" s="46" t="s">
        <v>6</v>
      </c>
      <c r="C254" s="47" t="s">
        <v>356</v>
      </c>
      <c r="D254" s="47" t="s">
        <v>181</v>
      </c>
      <c r="E254" s="47"/>
      <c r="F254" s="22">
        <f t="shared" si="3"/>
        <v>900752.91</v>
      </c>
    </row>
    <row r="255" spans="1:6" ht="24">
      <c r="A255" s="45" t="s">
        <v>182</v>
      </c>
      <c r="B255" s="46" t="s">
        <v>6</v>
      </c>
      <c r="C255" s="47" t="s">
        <v>356</v>
      </c>
      <c r="D255" s="47" t="s">
        <v>209</v>
      </c>
      <c r="E255" s="47"/>
      <c r="F255" s="22">
        <f t="shared" si="3"/>
        <v>900752.91</v>
      </c>
    </row>
    <row r="256" spans="1:6" ht="12">
      <c r="A256" s="45" t="s">
        <v>192</v>
      </c>
      <c r="B256" s="46" t="s">
        <v>6</v>
      </c>
      <c r="C256" s="47" t="s">
        <v>356</v>
      </c>
      <c r="D256" s="47" t="s">
        <v>251</v>
      </c>
      <c r="E256" s="111"/>
      <c r="F256" s="22">
        <f t="shared" si="3"/>
        <v>900752.91</v>
      </c>
    </row>
    <row r="257" spans="1:6" ht="12">
      <c r="A257" s="38" t="s">
        <v>45</v>
      </c>
      <c r="B257" s="109" t="s">
        <v>6</v>
      </c>
      <c r="C257" s="111" t="s">
        <v>356</v>
      </c>
      <c r="D257" s="111" t="s">
        <v>251</v>
      </c>
      <c r="E257" s="111" t="s">
        <v>110</v>
      </c>
      <c r="F257" s="24">
        <f t="shared" si="3"/>
        <v>900752.91</v>
      </c>
    </row>
    <row r="258" spans="1:6" ht="12">
      <c r="A258" s="38" t="s">
        <v>112</v>
      </c>
      <c r="B258" s="109" t="s">
        <v>6</v>
      </c>
      <c r="C258" s="111" t="s">
        <v>356</v>
      </c>
      <c r="D258" s="111" t="s">
        <v>251</v>
      </c>
      <c r="E258" s="111" t="s">
        <v>111</v>
      </c>
      <c r="F258" s="25">
        <v>900752.91</v>
      </c>
    </row>
    <row r="259" spans="1:6" ht="12">
      <c r="A259" s="33" t="s">
        <v>32</v>
      </c>
      <c r="B259" s="9" t="s">
        <v>6</v>
      </c>
      <c r="C259" s="10" t="s">
        <v>33</v>
      </c>
      <c r="D259" s="110"/>
      <c r="E259" s="110"/>
      <c r="F259" s="28">
        <f aca="true" t="shared" si="4" ref="F259:F266">F260</f>
        <v>208986</v>
      </c>
    </row>
    <row r="260" spans="1:6" ht="36">
      <c r="A260" s="26" t="s">
        <v>287</v>
      </c>
      <c r="B260" s="46" t="s">
        <v>6</v>
      </c>
      <c r="C260" s="47" t="s">
        <v>33</v>
      </c>
      <c r="D260" s="47" t="s">
        <v>170</v>
      </c>
      <c r="E260" s="47"/>
      <c r="F260" s="22">
        <f t="shared" si="4"/>
        <v>208986</v>
      </c>
    </row>
    <row r="261" spans="1:6" ht="24">
      <c r="A261" s="44" t="s">
        <v>169</v>
      </c>
      <c r="B261" s="46" t="s">
        <v>6</v>
      </c>
      <c r="C261" s="47" t="s">
        <v>33</v>
      </c>
      <c r="D261" s="47" t="s">
        <v>171</v>
      </c>
      <c r="E261" s="47"/>
      <c r="F261" s="22">
        <f>F262+F265+F268</f>
        <v>208986</v>
      </c>
    </row>
    <row r="262" spans="1:6" ht="12">
      <c r="A262" s="44" t="s">
        <v>281</v>
      </c>
      <c r="B262" s="46" t="s">
        <v>6</v>
      </c>
      <c r="C262" s="47" t="s">
        <v>33</v>
      </c>
      <c r="D262" s="47" t="s">
        <v>282</v>
      </c>
      <c r="E262" s="111"/>
      <c r="F262" s="22">
        <f t="shared" si="4"/>
        <v>100000</v>
      </c>
    </row>
    <row r="263" spans="1:6" ht="12">
      <c r="A263" s="38" t="s">
        <v>283</v>
      </c>
      <c r="B263" s="109" t="s">
        <v>6</v>
      </c>
      <c r="C263" s="111" t="s">
        <v>33</v>
      </c>
      <c r="D263" s="111" t="s">
        <v>282</v>
      </c>
      <c r="E263" s="111" t="s">
        <v>110</v>
      </c>
      <c r="F263" s="24">
        <f t="shared" si="4"/>
        <v>100000</v>
      </c>
    </row>
    <row r="264" spans="1:6" ht="12">
      <c r="A264" s="38" t="s">
        <v>284</v>
      </c>
      <c r="B264" s="109" t="s">
        <v>6</v>
      </c>
      <c r="C264" s="111" t="s">
        <v>33</v>
      </c>
      <c r="D264" s="111" t="s">
        <v>282</v>
      </c>
      <c r="E264" s="111" t="s">
        <v>111</v>
      </c>
      <c r="F264" s="25">
        <v>100000</v>
      </c>
    </row>
    <row r="265" spans="1:6" ht="12">
      <c r="A265" s="44" t="s">
        <v>87</v>
      </c>
      <c r="B265" s="46" t="s">
        <v>6</v>
      </c>
      <c r="C265" s="47" t="s">
        <v>33</v>
      </c>
      <c r="D265" s="47" t="s">
        <v>172</v>
      </c>
      <c r="E265" s="111"/>
      <c r="F265" s="22">
        <f t="shared" si="4"/>
        <v>33780</v>
      </c>
    </row>
    <row r="266" spans="1:6" ht="24">
      <c r="A266" s="38" t="s">
        <v>59</v>
      </c>
      <c r="B266" s="109" t="s">
        <v>6</v>
      </c>
      <c r="C266" s="111" t="s">
        <v>33</v>
      </c>
      <c r="D266" s="111" t="s">
        <v>172</v>
      </c>
      <c r="E266" s="111" t="s">
        <v>53</v>
      </c>
      <c r="F266" s="24">
        <f t="shared" si="4"/>
        <v>33780</v>
      </c>
    </row>
    <row r="267" spans="1:6" ht="24">
      <c r="A267" s="38" t="s">
        <v>60</v>
      </c>
      <c r="B267" s="109" t="s">
        <v>6</v>
      </c>
      <c r="C267" s="111" t="s">
        <v>33</v>
      </c>
      <c r="D267" s="111" t="s">
        <v>172</v>
      </c>
      <c r="E267" s="111" t="s">
        <v>54</v>
      </c>
      <c r="F267" s="25">
        <v>33780</v>
      </c>
    </row>
    <row r="268" spans="1:6" ht="12">
      <c r="A268" s="44" t="s">
        <v>173</v>
      </c>
      <c r="B268" s="46" t="s">
        <v>6</v>
      </c>
      <c r="C268" s="47" t="s">
        <v>33</v>
      </c>
      <c r="D268" s="47" t="s">
        <v>208</v>
      </c>
      <c r="E268" s="47"/>
      <c r="F268" s="22">
        <f>+F269</f>
        <v>75206</v>
      </c>
    </row>
    <row r="269" spans="1:6" ht="12">
      <c r="A269" s="38" t="s">
        <v>45</v>
      </c>
      <c r="B269" s="109" t="s">
        <v>6</v>
      </c>
      <c r="C269" s="111" t="s">
        <v>33</v>
      </c>
      <c r="D269" s="111" t="s">
        <v>208</v>
      </c>
      <c r="E269" s="111" t="s">
        <v>110</v>
      </c>
      <c r="F269" s="24">
        <f>F270</f>
        <v>75206</v>
      </c>
    </row>
    <row r="270" spans="1:6" ht="12">
      <c r="A270" s="38" t="s">
        <v>112</v>
      </c>
      <c r="B270" s="109" t="s">
        <v>6</v>
      </c>
      <c r="C270" s="111" t="s">
        <v>33</v>
      </c>
      <c r="D270" s="111" t="s">
        <v>208</v>
      </c>
      <c r="E270" s="111" t="s">
        <v>111</v>
      </c>
      <c r="F270" s="25">
        <v>75206</v>
      </c>
    </row>
    <row r="271" spans="1:6" ht="12">
      <c r="A271" s="1" t="s">
        <v>34</v>
      </c>
      <c r="B271" s="2" t="s">
        <v>6</v>
      </c>
      <c r="C271" s="3" t="s">
        <v>35</v>
      </c>
      <c r="D271" s="112"/>
      <c r="E271" s="112"/>
      <c r="F271" s="21">
        <f>F272</f>
        <v>25677606.1</v>
      </c>
    </row>
    <row r="272" spans="1:6" ht="12">
      <c r="A272" s="33" t="s">
        <v>36</v>
      </c>
      <c r="B272" s="9" t="s">
        <v>6</v>
      </c>
      <c r="C272" s="10" t="s">
        <v>37</v>
      </c>
      <c r="D272" s="110"/>
      <c r="E272" s="110"/>
      <c r="F272" s="28">
        <f>F273</f>
        <v>25677606.1</v>
      </c>
    </row>
    <row r="273" spans="1:6" ht="24">
      <c r="A273" s="26" t="s">
        <v>175</v>
      </c>
      <c r="B273" s="46" t="s">
        <v>6</v>
      </c>
      <c r="C273" s="47" t="s">
        <v>37</v>
      </c>
      <c r="D273" s="47" t="s">
        <v>174</v>
      </c>
      <c r="E273" s="111"/>
      <c r="F273" s="22">
        <f>F274</f>
        <v>25677606.1</v>
      </c>
    </row>
    <row r="274" spans="1:6" ht="24">
      <c r="A274" s="44" t="s">
        <v>230</v>
      </c>
      <c r="B274" s="46" t="s">
        <v>6</v>
      </c>
      <c r="C274" s="47" t="s">
        <v>37</v>
      </c>
      <c r="D274" s="47" t="s">
        <v>228</v>
      </c>
      <c r="E274" s="111"/>
      <c r="F274" s="22">
        <f>F275+F282+F285</f>
        <v>25677606.1</v>
      </c>
    </row>
    <row r="275" spans="1:6" ht="24">
      <c r="A275" s="44" t="s">
        <v>75</v>
      </c>
      <c r="B275" s="46" t="s">
        <v>6</v>
      </c>
      <c r="C275" s="47" t="s">
        <v>37</v>
      </c>
      <c r="D275" s="47" t="s">
        <v>232</v>
      </c>
      <c r="E275" s="47"/>
      <c r="F275" s="22">
        <f>F276+F278+F280</f>
        <v>17850526.240000002</v>
      </c>
    </row>
    <row r="276" spans="1:6" ht="48">
      <c r="A276" s="5" t="s">
        <v>76</v>
      </c>
      <c r="B276" s="109" t="s">
        <v>6</v>
      </c>
      <c r="C276" s="111" t="s">
        <v>37</v>
      </c>
      <c r="D276" s="111" t="s">
        <v>232</v>
      </c>
      <c r="E276" s="111" t="s">
        <v>50</v>
      </c>
      <c r="F276" s="24">
        <f>F277</f>
        <v>14487559.83</v>
      </c>
    </row>
    <row r="277" spans="1:6" ht="12">
      <c r="A277" s="5" t="s">
        <v>77</v>
      </c>
      <c r="B277" s="109" t="s">
        <v>6</v>
      </c>
      <c r="C277" s="111" t="s">
        <v>37</v>
      </c>
      <c r="D277" s="111" t="s">
        <v>232</v>
      </c>
      <c r="E277" s="111" t="s">
        <v>78</v>
      </c>
      <c r="F277" s="25">
        <v>14487559.83</v>
      </c>
    </row>
    <row r="278" spans="1:6" ht="24">
      <c r="A278" s="38" t="s">
        <v>59</v>
      </c>
      <c r="B278" s="109" t="s">
        <v>6</v>
      </c>
      <c r="C278" s="111" t="s">
        <v>37</v>
      </c>
      <c r="D278" s="111" t="s">
        <v>232</v>
      </c>
      <c r="E278" s="111" t="s">
        <v>53</v>
      </c>
      <c r="F278" s="24">
        <f>F279</f>
        <v>3360516.41</v>
      </c>
    </row>
    <row r="279" spans="1:6" ht="24">
      <c r="A279" s="38" t="s">
        <v>60</v>
      </c>
      <c r="B279" s="109" t="s">
        <v>6</v>
      </c>
      <c r="C279" s="111" t="s">
        <v>37</v>
      </c>
      <c r="D279" s="111" t="s">
        <v>232</v>
      </c>
      <c r="E279" s="111" t="s">
        <v>54</v>
      </c>
      <c r="F279" s="25">
        <v>3360516.41</v>
      </c>
    </row>
    <row r="280" spans="1:6" ht="12">
      <c r="A280" s="40" t="s">
        <v>45</v>
      </c>
      <c r="B280" s="109" t="s">
        <v>6</v>
      </c>
      <c r="C280" s="111" t="s">
        <v>37</v>
      </c>
      <c r="D280" s="111" t="s">
        <v>232</v>
      </c>
      <c r="E280" s="109" t="s">
        <v>55</v>
      </c>
      <c r="F280" s="24">
        <f>F281</f>
        <v>2450</v>
      </c>
    </row>
    <row r="281" spans="1:6" ht="12">
      <c r="A281" s="40" t="s">
        <v>61</v>
      </c>
      <c r="B281" s="109" t="s">
        <v>6</v>
      </c>
      <c r="C281" s="111" t="s">
        <v>37</v>
      </c>
      <c r="D281" s="111" t="s">
        <v>232</v>
      </c>
      <c r="E281" s="109" t="s">
        <v>56</v>
      </c>
      <c r="F281" s="25">
        <v>2450</v>
      </c>
    </row>
    <row r="282" spans="1:6" ht="12">
      <c r="A282" s="44" t="s">
        <v>83</v>
      </c>
      <c r="B282" s="46" t="s">
        <v>6</v>
      </c>
      <c r="C282" s="47" t="s">
        <v>37</v>
      </c>
      <c r="D282" s="47" t="s">
        <v>229</v>
      </c>
      <c r="E282" s="111"/>
      <c r="F282" s="22">
        <f>F283</f>
        <v>5495674.86</v>
      </c>
    </row>
    <row r="283" spans="1:6" ht="24">
      <c r="A283" s="38" t="s">
        <v>59</v>
      </c>
      <c r="B283" s="109" t="s">
        <v>6</v>
      </c>
      <c r="C283" s="111" t="s">
        <v>37</v>
      </c>
      <c r="D283" s="111" t="s">
        <v>229</v>
      </c>
      <c r="E283" s="111" t="s">
        <v>53</v>
      </c>
      <c r="F283" s="24">
        <f>F284</f>
        <v>5495674.86</v>
      </c>
    </row>
    <row r="284" spans="1:6" ht="24">
      <c r="A284" s="38" t="s">
        <v>60</v>
      </c>
      <c r="B284" s="109" t="s">
        <v>6</v>
      </c>
      <c r="C284" s="111" t="s">
        <v>37</v>
      </c>
      <c r="D284" s="111" t="s">
        <v>229</v>
      </c>
      <c r="E284" s="111" t="s">
        <v>54</v>
      </c>
      <c r="F284" s="25">
        <v>5495674.86</v>
      </c>
    </row>
    <row r="285" spans="1:6" ht="24">
      <c r="A285" s="44" t="s">
        <v>84</v>
      </c>
      <c r="B285" s="46" t="s">
        <v>6</v>
      </c>
      <c r="C285" s="47" t="s">
        <v>37</v>
      </c>
      <c r="D285" s="47" t="s">
        <v>231</v>
      </c>
      <c r="E285" s="111"/>
      <c r="F285" s="22">
        <f>F286</f>
        <v>2331405</v>
      </c>
    </row>
    <row r="286" spans="1:6" ht="24">
      <c r="A286" s="38" t="s">
        <v>59</v>
      </c>
      <c r="B286" s="109" t="s">
        <v>6</v>
      </c>
      <c r="C286" s="111" t="s">
        <v>37</v>
      </c>
      <c r="D286" s="111" t="s">
        <v>231</v>
      </c>
      <c r="E286" s="111" t="s">
        <v>53</v>
      </c>
      <c r="F286" s="24">
        <f>F287</f>
        <v>2331405</v>
      </c>
    </row>
    <row r="287" spans="1:6" ht="24">
      <c r="A287" s="38" t="s">
        <v>60</v>
      </c>
      <c r="B287" s="109" t="s">
        <v>6</v>
      </c>
      <c r="C287" s="111" t="s">
        <v>37</v>
      </c>
      <c r="D287" s="111" t="s">
        <v>231</v>
      </c>
      <c r="E287" s="111" t="s">
        <v>54</v>
      </c>
      <c r="F287" s="25">
        <v>2331405</v>
      </c>
    </row>
    <row r="288" spans="1:6" ht="12">
      <c r="A288" s="1" t="s">
        <v>38</v>
      </c>
      <c r="B288" s="2" t="s">
        <v>6</v>
      </c>
      <c r="C288" s="3" t="s">
        <v>39</v>
      </c>
      <c r="D288" s="112"/>
      <c r="E288" s="112"/>
      <c r="F288" s="21">
        <f>F289+F296</f>
        <v>672290.29</v>
      </c>
    </row>
    <row r="289" spans="1:6" ht="12">
      <c r="A289" s="33" t="s">
        <v>40</v>
      </c>
      <c r="B289" s="9" t="s">
        <v>6</v>
      </c>
      <c r="C289" s="10" t="s">
        <v>41</v>
      </c>
      <c r="D289" s="10"/>
      <c r="E289" s="10"/>
      <c r="F289" s="28">
        <f aca="true" t="shared" si="5" ref="F289:F294">F290</f>
        <v>12215.29</v>
      </c>
    </row>
    <row r="290" spans="1:6" ht="24">
      <c r="A290" s="26" t="s">
        <v>69</v>
      </c>
      <c r="B290" s="46" t="s">
        <v>6</v>
      </c>
      <c r="C290" s="47" t="s">
        <v>41</v>
      </c>
      <c r="D290" s="47" t="s">
        <v>177</v>
      </c>
      <c r="E290" s="111"/>
      <c r="F290" s="22">
        <f t="shared" si="5"/>
        <v>12215.29</v>
      </c>
    </row>
    <row r="291" spans="1:6" ht="36">
      <c r="A291" s="26" t="s">
        <v>176</v>
      </c>
      <c r="B291" s="46" t="s">
        <v>6</v>
      </c>
      <c r="C291" s="47" t="s">
        <v>41</v>
      </c>
      <c r="D291" s="47" t="s">
        <v>178</v>
      </c>
      <c r="E291" s="111"/>
      <c r="F291" s="24">
        <f t="shared" si="5"/>
        <v>12215.29</v>
      </c>
    </row>
    <row r="292" spans="1:6" ht="24">
      <c r="A292" s="11" t="s">
        <v>184</v>
      </c>
      <c r="B292" s="46" t="s">
        <v>6</v>
      </c>
      <c r="C292" s="47" t="s">
        <v>41</v>
      </c>
      <c r="D292" s="47" t="s">
        <v>179</v>
      </c>
      <c r="E292" s="111"/>
      <c r="F292" s="24">
        <f t="shared" si="5"/>
        <v>12215.29</v>
      </c>
    </row>
    <row r="293" spans="1:6" ht="96">
      <c r="A293" s="45" t="s">
        <v>186</v>
      </c>
      <c r="B293" s="46" t="s">
        <v>6</v>
      </c>
      <c r="C293" s="47" t="s">
        <v>41</v>
      </c>
      <c r="D293" s="47" t="s">
        <v>257</v>
      </c>
      <c r="E293" s="111"/>
      <c r="F293" s="24">
        <f t="shared" si="5"/>
        <v>12215.29</v>
      </c>
    </row>
    <row r="294" spans="1:6" ht="12">
      <c r="A294" s="38" t="s">
        <v>45</v>
      </c>
      <c r="B294" s="109" t="s">
        <v>6</v>
      </c>
      <c r="C294" s="111" t="s">
        <v>41</v>
      </c>
      <c r="D294" s="111" t="s">
        <v>257</v>
      </c>
      <c r="E294" s="111" t="s">
        <v>110</v>
      </c>
      <c r="F294" s="24">
        <f t="shared" si="5"/>
        <v>12215.29</v>
      </c>
    </row>
    <row r="295" spans="1:6" ht="12">
      <c r="A295" s="38" t="s">
        <v>112</v>
      </c>
      <c r="B295" s="109" t="s">
        <v>6</v>
      </c>
      <c r="C295" s="111" t="s">
        <v>41</v>
      </c>
      <c r="D295" s="111" t="s">
        <v>257</v>
      </c>
      <c r="E295" s="111" t="s">
        <v>111</v>
      </c>
      <c r="F295" s="25">
        <v>12215.29</v>
      </c>
    </row>
    <row r="296" spans="1:6" ht="12">
      <c r="A296" s="33" t="s">
        <v>258</v>
      </c>
      <c r="B296" s="9" t="s">
        <v>6</v>
      </c>
      <c r="C296" s="10" t="s">
        <v>259</v>
      </c>
      <c r="D296" s="10"/>
      <c r="E296" s="110"/>
      <c r="F296" s="28">
        <f>F297</f>
        <v>660075</v>
      </c>
    </row>
    <row r="297" spans="1:6" ht="24">
      <c r="A297" s="26" t="s">
        <v>69</v>
      </c>
      <c r="B297" s="46" t="s">
        <v>6</v>
      </c>
      <c r="C297" s="47" t="s">
        <v>259</v>
      </c>
      <c r="D297" s="47" t="s">
        <v>177</v>
      </c>
      <c r="E297" s="111"/>
      <c r="F297" s="22">
        <f>F298+F308</f>
        <v>660075</v>
      </c>
    </row>
    <row r="298" spans="1:6" ht="36">
      <c r="A298" s="26" t="s">
        <v>176</v>
      </c>
      <c r="B298" s="46" t="s">
        <v>6</v>
      </c>
      <c r="C298" s="47" t="s">
        <v>259</v>
      </c>
      <c r="D298" s="47" t="s">
        <v>178</v>
      </c>
      <c r="E298" s="111"/>
      <c r="F298" s="22">
        <f>+F299</f>
        <v>261815</v>
      </c>
    </row>
    <row r="299" spans="1:6" ht="24">
      <c r="A299" s="11" t="s">
        <v>184</v>
      </c>
      <c r="B299" s="46" t="s">
        <v>6</v>
      </c>
      <c r="C299" s="47" t="s">
        <v>259</v>
      </c>
      <c r="D299" s="47" t="s">
        <v>179</v>
      </c>
      <c r="E299" s="111"/>
      <c r="F299" s="22">
        <f>F300+F305</f>
        <v>261815</v>
      </c>
    </row>
    <row r="300" spans="1:6" ht="36">
      <c r="A300" s="11" t="s">
        <v>233</v>
      </c>
      <c r="B300" s="46" t="s">
        <v>6</v>
      </c>
      <c r="C300" s="47" t="s">
        <v>259</v>
      </c>
      <c r="D300" s="47" t="s">
        <v>248</v>
      </c>
      <c r="E300" s="111"/>
      <c r="F300" s="22">
        <f>F301+F303</f>
        <v>78550</v>
      </c>
    </row>
    <row r="301" spans="1:6" ht="24">
      <c r="A301" s="38" t="s">
        <v>59</v>
      </c>
      <c r="B301" s="109" t="s">
        <v>6</v>
      </c>
      <c r="C301" s="111" t="s">
        <v>259</v>
      </c>
      <c r="D301" s="111" t="s">
        <v>248</v>
      </c>
      <c r="E301" s="111" t="s">
        <v>53</v>
      </c>
      <c r="F301" s="24">
        <f>F302</f>
        <v>56550</v>
      </c>
    </row>
    <row r="302" spans="1:6" ht="24">
      <c r="A302" s="38" t="s">
        <v>60</v>
      </c>
      <c r="B302" s="109" t="s">
        <v>6</v>
      </c>
      <c r="C302" s="111" t="s">
        <v>259</v>
      </c>
      <c r="D302" s="111" t="s">
        <v>248</v>
      </c>
      <c r="E302" s="111" t="s">
        <v>54</v>
      </c>
      <c r="F302" s="25">
        <v>56550</v>
      </c>
    </row>
    <row r="303" spans="1:6" ht="12">
      <c r="A303" s="42" t="s">
        <v>92</v>
      </c>
      <c r="B303" s="109" t="s">
        <v>6</v>
      </c>
      <c r="C303" s="111" t="s">
        <v>259</v>
      </c>
      <c r="D303" s="111" t="s">
        <v>248</v>
      </c>
      <c r="E303" s="111" t="s">
        <v>91</v>
      </c>
      <c r="F303" s="24">
        <f>F304</f>
        <v>22000</v>
      </c>
    </row>
    <row r="304" spans="1:6" ht="12">
      <c r="A304" s="42" t="s">
        <v>93</v>
      </c>
      <c r="B304" s="109" t="s">
        <v>6</v>
      </c>
      <c r="C304" s="111" t="s">
        <v>259</v>
      </c>
      <c r="D304" s="111" t="s">
        <v>248</v>
      </c>
      <c r="E304" s="111" t="s">
        <v>90</v>
      </c>
      <c r="F304" s="25">
        <v>22000</v>
      </c>
    </row>
    <row r="305" spans="1:6" ht="24">
      <c r="A305" s="11" t="s">
        <v>185</v>
      </c>
      <c r="B305" s="46" t="s">
        <v>6</v>
      </c>
      <c r="C305" s="47" t="s">
        <v>259</v>
      </c>
      <c r="D305" s="47" t="s">
        <v>249</v>
      </c>
      <c r="E305" s="47"/>
      <c r="F305" s="22">
        <f>F306</f>
        <v>183265</v>
      </c>
    </row>
    <row r="306" spans="1:6" ht="24">
      <c r="A306" s="38" t="s">
        <v>59</v>
      </c>
      <c r="B306" s="109" t="s">
        <v>6</v>
      </c>
      <c r="C306" s="111" t="s">
        <v>259</v>
      </c>
      <c r="D306" s="111" t="s">
        <v>249</v>
      </c>
      <c r="E306" s="111" t="s">
        <v>53</v>
      </c>
      <c r="F306" s="24">
        <f>F307</f>
        <v>183265</v>
      </c>
    </row>
    <row r="307" spans="1:6" ht="24">
      <c r="A307" s="38" t="s">
        <v>60</v>
      </c>
      <c r="B307" s="109" t="s">
        <v>6</v>
      </c>
      <c r="C307" s="111" t="s">
        <v>259</v>
      </c>
      <c r="D307" s="111" t="s">
        <v>249</v>
      </c>
      <c r="E307" s="111" t="s">
        <v>54</v>
      </c>
      <c r="F307" s="25">
        <v>183265</v>
      </c>
    </row>
    <row r="308" spans="1:6" ht="24">
      <c r="A308" s="26" t="s">
        <v>180</v>
      </c>
      <c r="B308" s="46" t="s">
        <v>6</v>
      </c>
      <c r="C308" s="47" t="s">
        <v>259</v>
      </c>
      <c r="D308" s="47" t="s">
        <v>181</v>
      </c>
      <c r="E308" s="111"/>
      <c r="F308" s="22">
        <f>F309</f>
        <v>398260</v>
      </c>
    </row>
    <row r="309" spans="1:6" ht="24">
      <c r="A309" s="45" t="s">
        <v>182</v>
      </c>
      <c r="B309" s="46" t="s">
        <v>6</v>
      </c>
      <c r="C309" s="47" t="s">
        <v>259</v>
      </c>
      <c r="D309" s="47" t="s">
        <v>209</v>
      </c>
      <c r="E309" s="111"/>
      <c r="F309" s="22">
        <f>F310</f>
        <v>398260</v>
      </c>
    </row>
    <row r="310" spans="1:6" ht="12">
      <c r="A310" s="11" t="s">
        <v>183</v>
      </c>
      <c r="B310" s="46" t="s">
        <v>6</v>
      </c>
      <c r="C310" s="47" t="s">
        <v>259</v>
      </c>
      <c r="D310" s="47" t="s">
        <v>250</v>
      </c>
      <c r="E310" s="111"/>
      <c r="F310" s="22">
        <f>F311+F313</f>
        <v>398260</v>
      </c>
    </row>
    <row r="311" spans="1:6" ht="24">
      <c r="A311" s="38" t="s">
        <v>59</v>
      </c>
      <c r="B311" s="109" t="s">
        <v>6</v>
      </c>
      <c r="C311" s="111" t="s">
        <v>259</v>
      </c>
      <c r="D311" s="111" t="s">
        <v>250</v>
      </c>
      <c r="E311" s="111" t="s">
        <v>53</v>
      </c>
      <c r="F311" s="24">
        <f>F312</f>
        <v>203260</v>
      </c>
    </row>
    <row r="312" spans="1:6" ht="24">
      <c r="A312" s="38" t="s">
        <v>60</v>
      </c>
      <c r="B312" s="109" t="s">
        <v>6</v>
      </c>
      <c r="C312" s="111" t="s">
        <v>259</v>
      </c>
      <c r="D312" s="111" t="s">
        <v>250</v>
      </c>
      <c r="E312" s="111" t="s">
        <v>54</v>
      </c>
      <c r="F312" s="25">
        <v>203260</v>
      </c>
    </row>
    <row r="313" spans="1:6" ht="12">
      <c r="A313" s="42" t="s">
        <v>92</v>
      </c>
      <c r="B313" s="111" t="s">
        <v>6</v>
      </c>
      <c r="C313" s="111" t="s">
        <v>259</v>
      </c>
      <c r="D313" s="111" t="s">
        <v>250</v>
      </c>
      <c r="E313" s="111" t="s">
        <v>91</v>
      </c>
      <c r="F313" s="24">
        <f>F314</f>
        <v>195000</v>
      </c>
    </row>
    <row r="314" spans="1:6" ht="12">
      <c r="A314" s="42" t="s">
        <v>93</v>
      </c>
      <c r="B314" s="111" t="s">
        <v>6</v>
      </c>
      <c r="C314" s="111" t="s">
        <v>259</v>
      </c>
      <c r="D314" s="111" t="s">
        <v>250</v>
      </c>
      <c r="E314" s="111" t="s">
        <v>90</v>
      </c>
      <c r="F314" s="25">
        <v>195000</v>
      </c>
    </row>
    <row r="315" spans="1:6" ht="12">
      <c r="A315" s="1" t="s">
        <v>42</v>
      </c>
      <c r="B315" s="2" t="s">
        <v>6</v>
      </c>
      <c r="C315" s="3" t="s">
        <v>43</v>
      </c>
      <c r="D315" s="112"/>
      <c r="E315" s="112"/>
      <c r="F315" s="21">
        <f>F316</f>
        <v>6917360.12</v>
      </c>
    </row>
    <row r="316" spans="1:6" ht="12">
      <c r="A316" s="33" t="s">
        <v>88</v>
      </c>
      <c r="B316" s="9" t="s">
        <v>6</v>
      </c>
      <c r="C316" s="10" t="s">
        <v>44</v>
      </c>
      <c r="D316" s="110"/>
      <c r="E316" s="110"/>
      <c r="F316" s="28">
        <f>F317</f>
        <v>6917360.12</v>
      </c>
    </row>
    <row r="317" spans="1:6" ht="36">
      <c r="A317" s="26" t="s">
        <v>70</v>
      </c>
      <c r="B317" s="46" t="s">
        <v>6</v>
      </c>
      <c r="C317" s="47" t="s">
        <v>44</v>
      </c>
      <c r="D317" s="47" t="s">
        <v>187</v>
      </c>
      <c r="E317" s="111"/>
      <c r="F317" s="22">
        <f>F318</f>
        <v>6917360.12</v>
      </c>
    </row>
    <row r="318" spans="1:6" ht="36">
      <c r="A318" s="55" t="s">
        <v>234</v>
      </c>
      <c r="B318" s="46" t="s">
        <v>6</v>
      </c>
      <c r="C318" s="47" t="s">
        <v>44</v>
      </c>
      <c r="D318" s="47" t="s">
        <v>188</v>
      </c>
      <c r="E318" s="111"/>
      <c r="F318" s="22">
        <f>+F329+F326+F319</f>
        <v>6917360.12</v>
      </c>
    </row>
    <row r="319" spans="1:6" ht="24">
      <c r="A319" s="44" t="s">
        <v>75</v>
      </c>
      <c r="B319" s="46" t="s">
        <v>6</v>
      </c>
      <c r="C319" s="47" t="s">
        <v>44</v>
      </c>
      <c r="D319" s="47" t="s">
        <v>190</v>
      </c>
      <c r="E319" s="47"/>
      <c r="F319" s="22">
        <f>F320+F322+F324</f>
        <v>4773632.21</v>
      </c>
    </row>
    <row r="320" spans="1:6" ht="48">
      <c r="A320" s="5" t="s">
        <v>76</v>
      </c>
      <c r="B320" s="109" t="s">
        <v>6</v>
      </c>
      <c r="C320" s="111" t="s">
        <v>44</v>
      </c>
      <c r="D320" s="111" t="s">
        <v>190</v>
      </c>
      <c r="E320" s="111" t="s">
        <v>50</v>
      </c>
      <c r="F320" s="24">
        <f>F321</f>
        <v>4534449.68</v>
      </c>
    </row>
    <row r="321" spans="1:6" ht="12">
      <c r="A321" s="5" t="s">
        <v>77</v>
      </c>
      <c r="B321" s="109" t="s">
        <v>6</v>
      </c>
      <c r="C321" s="111" t="s">
        <v>44</v>
      </c>
      <c r="D321" s="111" t="s">
        <v>190</v>
      </c>
      <c r="E321" s="111" t="s">
        <v>78</v>
      </c>
      <c r="F321" s="25">
        <v>4534449.68</v>
      </c>
    </row>
    <row r="322" spans="1:6" ht="24">
      <c r="A322" s="38" t="s">
        <v>59</v>
      </c>
      <c r="B322" s="109" t="s">
        <v>6</v>
      </c>
      <c r="C322" s="111" t="s">
        <v>44</v>
      </c>
      <c r="D322" s="111" t="s">
        <v>190</v>
      </c>
      <c r="E322" s="111" t="s">
        <v>53</v>
      </c>
      <c r="F322" s="56">
        <f>F323</f>
        <v>236285.65</v>
      </c>
    </row>
    <row r="323" spans="1:6" ht="24">
      <c r="A323" s="38" t="s">
        <v>60</v>
      </c>
      <c r="B323" s="109" t="s">
        <v>6</v>
      </c>
      <c r="C323" s="111" t="s">
        <v>44</v>
      </c>
      <c r="D323" s="111" t="s">
        <v>190</v>
      </c>
      <c r="E323" s="111" t="s">
        <v>54</v>
      </c>
      <c r="F323" s="25">
        <v>236285.65</v>
      </c>
    </row>
    <row r="324" spans="1:6" ht="12">
      <c r="A324" s="38" t="s">
        <v>45</v>
      </c>
      <c r="B324" s="109" t="s">
        <v>6</v>
      </c>
      <c r="C324" s="111" t="s">
        <v>44</v>
      </c>
      <c r="D324" s="111" t="s">
        <v>190</v>
      </c>
      <c r="E324" s="111">
        <v>800</v>
      </c>
      <c r="F324" s="56">
        <f>F325</f>
        <v>2896.88</v>
      </c>
    </row>
    <row r="325" spans="1:6" ht="12">
      <c r="A325" s="38" t="s">
        <v>61</v>
      </c>
      <c r="B325" s="109" t="s">
        <v>6</v>
      </c>
      <c r="C325" s="111" t="s">
        <v>44</v>
      </c>
      <c r="D325" s="111" t="s">
        <v>190</v>
      </c>
      <c r="E325" s="111" t="s">
        <v>56</v>
      </c>
      <c r="F325" s="25">
        <v>2896.88</v>
      </c>
    </row>
    <row r="326" spans="1:6" ht="12">
      <c r="A326" s="45" t="s">
        <v>236</v>
      </c>
      <c r="B326" s="46" t="s">
        <v>6</v>
      </c>
      <c r="C326" s="47" t="s">
        <v>44</v>
      </c>
      <c r="D326" s="47" t="s">
        <v>235</v>
      </c>
      <c r="E326" s="47"/>
      <c r="F326" s="22">
        <f>F327</f>
        <v>55240</v>
      </c>
    </row>
    <row r="327" spans="1:6" ht="24">
      <c r="A327" s="38" t="s">
        <v>59</v>
      </c>
      <c r="B327" s="109" t="s">
        <v>6</v>
      </c>
      <c r="C327" s="111" t="s">
        <v>44</v>
      </c>
      <c r="D327" s="111" t="s">
        <v>235</v>
      </c>
      <c r="E327" s="111" t="s">
        <v>53</v>
      </c>
      <c r="F327" s="24">
        <f>F328</f>
        <v>55240</v>
      </c>
    </row>
    <row r="328" spans="1:6" ht="24">
      <c r="A328" s="38" t="s">
        <v>60</v>
      </c>
      <c r="B328" s="109" t="s">
        <v>6</v>
      </c>
      <c r="C328" s="111" t="s">
        <v>44</v>
      </c>
      <c r="D328" s="111" t="s">
        <v>235</v>
      </c>
      <c r="E328" s="111" t="s">
        <v>54</v>
      </c>
      <c r="F328" s="25">
        <v>55240</v>
      </c>
    </row>
    <row r="329" spans="1:6" ht="24">
      <c r="A329" s="44" t="s">
        <v>213</v>
      </c>
      <c r="B329" s="46" t="s">
        <v>6</v>
      </c>
      <c r="C329" s="47" t="s">
        <v>44</v>
      </c>
      <c r="D329" s="47" t="s">
        <v>189</v>
      </c>
      <c r="E329" s="111"/>
      <c r="F329" s="22">
        <f>F330</f>
        <v>2088487.91</v>
      </c>
    </row>
    <row r="330" spans="1:6" ht="24">
      <c r="A330" s="38" t="s">
        <v>59</v>
      </c>
      <c r="B330" s="109" t="s">
        <v>6</v>
      </c>
      <c r="C330" s="111" t="s">
        <v>44</v>
      </c>
      <c r="D330" s="111" t="s">
        <v>189</v>
      </c>
      <c r="E330" s="111" t="s">
        <v>53</v>
      </c>
      <c r="F330" s="24">
        <f>F331</f>
        <v>2088487.91</v>
      </c>
    </row>
    <row r="331" spans="1:6" ht="24">
      <c r="A331" s="38" t="s">
        <v>60</v>
      </c>
      <c r="B331" s="109" t="s">
        <v>6</v>
      </c>
      <c r="C331" s="111" t="s">
        <v>44</v>
      </c>
      <c r="D331" s="111" t="s">
        <v>189</v>
      </c>
      <c r="E331" s="111" t="s">
        <v>54</v>
      </c>
      <c r="F331" s="25">
        <v>2088487.91</v>
      </c>
    </row>
    <row r="332" spans="1:6" ht="12">
      <c r="A332" s="1" t="s">
        <v>320</v>
      </c>
      <c r="B332" s="2" t="s">
        <v>6</v>
      </c>
      <c r="C332" s="3" t="s">
        <v>321</v>
      </c>
      <c r="D332" s="112"/>
      <c r="E332" s="112"/>
      <c r="F332" s="21">
        <f aca="true" t="shared" si="6" ref="F332:F337">F333</f>
        <v>399000</v>
      </c>
    </row>
    <row r="333" spans="1:6" ht="12">
      <c r="A333" s="33" t="s">
        <v>322</v>
      </c>
      <c r="B333" s="9" t="s">
        <v>6</v>
      </c>
      <c r="C333" s="10" t="s">
        <v>323</v>
      </c>
      <c r="D333" s="110"/>
      <c r="E333" s="110"/>
      <c r="F333" s="28">
        <f t="shared" si="6"/>
        <v>399000</v>
      </c>
    </row>
    <row r="334" spans="1:6" ht="36">
      <c r="A334" s="26" t="s">
        <v>62</v>
      </c>
      <c r="B334" s="46" t="s">
        <v>6</v>
      </c>
      <c r="C334" s="47" t="s">
        <v>323</v>
      </c>
      <c r="D334" s="47" t="s">
        <v>132</v>
      </c>
      <c r="E334" s="111"/>
      <c r="F334" s="22">
        <f t="shared" si="6"/>
        <v>399000</v>
      </c>
    </row>
    <row r="335" spans="1:6" ht="24">
      <c r="A335" s="11" t="s">
        <v>130</v>
      </c>
      <c r="B335" s="46" t="s">
        <v>6</v>
      </c>
      <c r="C335" s="47" t="s">
        <v>323</v>
      </c>
      <c r="D335" s="47" t="s">
        <v>210</v>
      </c>
      <c r="E335" s="111"/>
      <c r="F335" s="22">
        <f t="shared" si="6"/>
        <v>399000</v>
      </c>
    </row>
    <row r="336" spans="1:6" ht="12">
      <c r="A336" s="11" t="s">
        <v>211</v>
      </c>
      <c r="B336" s="46" t="s">
        <v>6</v>
      </c>
      <c r="C336" s="47" t="s">
        <v>323</v>
      </c>
      <c r="D336" s="47" t="s">
        <v>131</v>
      </c>
      <c r="E336" s="47"/>
      <c r="F336" s="22">
        <f t="shared" si="6"/>
        <v>399000</v>
      </c>
    </row>
    <row r="337" spans="1:6" ht="24">
      <c r="A337" s="38" t="s">
        <v>59</v>
      </c>
      <c r="B337" s="109" t="s">
        <v>6</v>
      </c>
      <c r="C337" s="111" t="s">
        <v>323</v>
      </c>
      <c r="D337" s="111" t="s">
        <v>131</v>
      </c>
      <c r="E337" s="111" t="s">
        <v>53</v>
      </c>
      <c r="F337" s="24">
        <f t="shared" si="6"/>
        <v>399000</v>
      </c>
    </row>
    <row r="338" spans="1:6" ht="24">
      <c r="A338" s="38" t="s">
        <v>60</v>
      </c>
      <c r="B338" s="109" t="s">
        <v>6</v>
      </c>
      <c r="C338" s="111" t="s">
        <v>323</v>
      </c>
      <c r="D338" s="111" t="s">
        <v>131</v>
      </c>
      <c r="E338" s="111" t="s">
        <v>54</v>
      </c>
      <c r="F338" s="25">
        <v>399000</v>
      </c>
    </row>
    <row r="339" spans="1:6" ht="24">
      <c r="A339" s="1" t="s">
        <v>271</v>
      </c>
      <c r="B339" s="2" t="s">
        <v>6</v>
      </c>
      <c r="C339" s="3" t="s">
        <v>260</v>
      </c>
      <c r="D339" s="112"/>
      <c r="E339" s="112"/>
      <c r="F339" s="21">
        <f>F340</f>
        <v>20000000</v>
      </c>
    </row>
    <row r="340" spans="1:6" ht="12">
      <c r="A340" s="33" t="s">
        <v>265</v>
      </c>
      <c r="B340" s="9" t="s">
        <v>6</v>
      </c>
      <c r="C340" s="10" t="s">
        <v>261</v>
      </c>
      <c r="D340" s="110"/>
      <c r="E340" s="110"/>
      <c r="F340" s="28">
        <f>F341</f>
        <v>20000000</v>
      </c>
    </row>
    <row r="341" spans="1:6" ht="36">
      <c r="A341" s="26" t="s">
        <v>214</v>
      </c>
      <c r="B341" s="46" t="s">
        <v>6</v>
      </c>
      <c r="C341" s="47" t="s">
        <v>261</v>
      </c>
      <c r="D341" s="47" t="s">
        <v>115</v>
      </c>
      <c r="E341" s="111"/>
      <c r="F341" s="22">
        <f>F342</f>
        <v>20000000</v>
      </c>
    </row>
    <row r="342" spans="1:6" ht="24">
      <c r="A342" s="45" t="s">
        <v>113</v>
      </c>
      <c r="B342" s="46" t="s">
        <v>6</v>
      </c>
      <c r="C342" s="47" t="s">
        <v>261</v>
      </c>
      <c r="D342" s="47" t="s">
        <v>116</v>
      </c>
      <c r="E342" s="111"/>
      <c r="F342" s="22">
        <f>+F353+F350+F343</f>
        <v>20000000</v>
      </c>
    </row>
    <row r="343" spans="1:6" ht="36">
      <c r="A343" s="44" t="s">
        <v>263</v>
      </c>
      <c r="B343" s="46" t="s">
        <v>6</v>
      </c>
      <c r="C343" s="47" t="s">
        <v>261</v>
      </c>
      <c r="D343" s="47" t="s">
        <v>262</v>
      </c>
      <c r="E343" s="47"/>
      <c r="F343" s="22">
        <f>F344+F346+F348</f>
        <v>20000000</v>
      </c>
    </row>
    <row r="344" spans="1:6" ht="12">
      <c r="A344" s="38" t="s">
        <v>45</v>
      </c>
      <c r="B344" s="109" t="s">
        <v>6</v>
      </c>
      <c r="C344" s="111" t="s">
        <v>261</v>
      </c>
      <c r="D344" s="111" t="s">
        <v>262</v>
      </c>
      <c r="E344" s="111" t="s">
        <v>110</v>
      </c>
      <c r="F344" s="24">
        <f>F345</f>
        <v>20000000</v>
      </c>
    </row>
    <row r="345" spans="1:6" ht="12">
      <c r="A345" s="38" t="s">
        <v>112</v>
      </c>
      <c r="B345" s="109" t="s">
        <v>6</v>
      </c>
      <c r="C345" s="111" t="s">
        <v>261</v>
      </c>
      <c r="D345" s="111" t="s">
        <v>262</v>
      </c>
      <c r="E345" s="111" t="s">
        <v>111</v>
      </c>
      <c r="F345" s="25">
        <v>20000000</v>
      </c>
    </row>
  </sheetData>
  <sheetProtection/>
  <mergeCells count="9">
    <mergeCell ref="A10:F10"/>
    <mergeCell ref="D7:E7"/>
    <mergeCell ref="B2:D2"/>
    <mergeCell ref="B3:D3"/>
    <mergeCell ref="B4:D4"/>
    <mergeCell ref="L2:N2"/>
    <mergeCell ref="L3:N3"/>
    <mergeCell ref="L4:N4"/>
    <mergeCell ref="N7:P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4"/>
  <sheetViews>
    <sheetView workbookViewId="0" topLeftCell="A205">
      <selection activeCell="C209" sqref="C209"/>
    </sheetView>
  </sheetViews>
  <sheetFormatPr defaultColWidth="9.140625" defaultRowHeight="15"/>
  <cols>
    <col min="1" max="1" width="49.00390625" style="15" customWidth="1"/>
    <col min="2" max="2" width="11.140625" style="15" customWidth="1"/>
    <col min="3" max="3" width="13.28125" style="15" customWidth="1"/>
    <col min="4" max="4" width="12.57421875" style="15" customWidth="1"/>
    <col min="5" max="5" width="13.8515625" style="15" customWidth="1"/>
    <col min="6" max="6" width="10.8515625" style="15" bestFit="1" customWidth="1"/>
    <col min="7" max="236" width="9.140625" style="15" customWidth="1"/>
    <col min="237" max="237" width="37.7109375" style="15" customWidth="1"/>
    <col min="238" max="238" width="7.57421875" style="15" customWidth="1"/>
    <col min="239" max="240" width="9.00390625" style="15" customWidth="1"/>
    <col min="241" max="241" width="6.421875" style="15" customWidth="1"/>
    <col min="242" max="242" width="9.28125" style="15" customWidth="1"/>
    <col min="243" max="243" width="11.00390625" style="15" customWidth="1"/>
    <col min="244" max="244" width="9.8515625" style="15" customWidth="1"/>
    <col min="245" max="247" width="0" style="15" hidden="1" customWidth="1"/>
    <col min="248" max="16384" width="9.140625" style="15" customWidth="1"/>
  </cols>
  <sheetData>
    <row r="2" spans="2:15" ht="12">
      <c r="B2" s="119" t="s">
        <v>289</v>
      </c>
      <c r="C2" s="119"/>
      <c r="D2" s="119"/>
      <c r="M2" s="119"/>
      <c r="N2" s="119"/>
      <c r="O2" s="119"/>
    </row>
    <row r="3" spans="2:15" ht="24" customHeight="1">
      <c r="B3" s="118" t="s">
        <v>218</v>
      </c>
      <c r="C3" s="118"/>
      <c r="D3" s="118"/>
      <c r="M3" s="118"/>
      <c r="N3" s="118"/>
      <c r="O3" s="118"/>
    </row>
    <row r="4" spans="2:15" ht="12" customHeight="1">
      <c r="B4" s="119" t="s">
        <v>362</v>
      </c>
      <c r="C4" s="119"/>
      <c r="D4" s="119"/>
      <c r="M4" s="119"/>
      <c r="N4" s="119"/>
      <c r="O4" s="119"/>
    </row>
    <row r="5" spans="2:16" ht="27" customHeight="1">
      <c r="B5" s="73"/>
      <c r="C5" s="119" t="s">
        <v>253</v>
      </c>
      <c r="D5" s="119"/>
      <c r="E5" s="119"/>
      <c r="M5" s="73"/>
      <c r="N5" s="119"/>
      <c r="O5" s="119"/>
      <c r="P5" s="119"/>
    </row>
    <row r="6" spans="2:16" ht="28.5" customHeight="1">
      <c r="B6" s="67"/>
      <c r="C6" s="118" t="s">
        <v>218</v>
      </c>
      <c r="D6" s="118"/>
      <c r="E6" s="118"/>
      <c r="M6" s="67"/>
      <c r="N6" s="118"/>
      <c r="O6" s="118"/>
      <c r="P6" s="118"/>
    </row>
    <row r="7" spans="2:16" ht="14.25" customHeight="1">
      <c r="B7" s="73"/>
      <c r="C7" s="119" t="s">
        <v>324</v>
      </c>
      <c r="D7" s="119"/>
      <c r="E7" s="119"/>
      <c r="M7" s="73"/>
      <c r="N7" s="119"/>
      <c r="O7" s="119"/>
      <c r="P7" s="119"/>
    </row>
    <row r="8" ht="12">
      <c r="B8" s="16"/>
    </row>
    <row r="9" spans="1:5" ht="57.75" customHeight="1">
      <c r="A9" s="120" t="s">
        <v>358</v>
      </c>
      <c r="B9" s="120"/>
      <c r="C9" s="120"/>
      <c r="D9" s="120"/>
      <c r="E9" s="120"/>
    </row>
    <row r="10" spans="1:4" ht="19.5" customHeight="1">
      <c r="A10" s="117"/>
      <c r="B10" s="117"/>
      <c r="C10" s="117"/>
      <c r="D10" s="117"/>
    </row>
    <row r="11" spans="1:5" ht="19.5" customHeight="1">
      <c r="A11" s="104"/>
      <c r="B11" s="104"/>
      <c r="C11" s="104"/>
      <c r="D11" s="75"/>
      <c r="E11" s="75" t="s">
        <v>89</v>
      </c>
    </row>
    <row r="12" spans="1:5" ht="48">
      <c r="A12" s="105" t="s">
        <v>0</v>
      </c>
      <c r="B12" s="106" t="s">
        <v>1</v>
      </c>
      <c r="C12" s="106" t="s">
        <v>2</v>
      </c>
      <c r="D12" s="106" t="s">
        <v>3</v>
      </c>
      <c r="E12" s="106" t="s">
        <v>360</v>
      </c>
    </row>
    <row r="13" spans="1:5" ht="12">
      <c r="A13" s="19">
        <v>1</v>
      </c>
      <c r="B13" s="19">
        <v>2</v>
      </c>
      <c r="C13" s="19">
        <v>3</v>
      </c>
      <c r="D13" s="19">
        <v>4</v>
      </c>
      <c r="E13" s="105">
        <v>5</v>
      </c>
    </row>
    <row r="14" spans="1:4" ht="12">
      <c r="A14" s="43"/>
      <c r="B14" s="14"/>
      <c r="C14" s="14"/>
      <c r="D14" s="14"/>
    </row>
    <row r="15" spans="1:5" ht="12">
      <c r="A15" s="34" t="s">
        <v>4</v>
      </c>
      <c r="B15" s="35"/>
      <c r="C15" s="35"/>
      <c r="D15" s="35"/>
      <c r="E15" s="22">
        <f>E16+E85+E94+E123+E148+E243+E270+E287+E314+E331+E338</f>
        <v>349954296.29</v>
      </c>
    </row>
    <row r="16" spans="1:5" ht="12">
      <c r="A16" s="1" t="s">
        <v>5</v>
      </c>
      <c r="B16" s="3" t="s">
        <v>7</v>
      </c>
      <c r="C16" s="107"/>
      <c r="D16" s="107"/>
      <c r="E16" s="21">
        <f>E17+E22+E36+E41</f>
        <v>26964027.67</v>
      </c>
    </row>
    <row r="17" spans="1:5" ht="36">
      <c r="A17" s="36" t="s">
        <v>47</v>
      </c>
      <c r="B17" s="9" t="s">
        <v>8</v>
      </c>
      <c r="C17" s="108"/>
      <c r="D17" s="108"/>
      <c r="E17" s="28">
        <f>+E18</f>
        <v>1931004</v>
      </c>
    </row>
    <row r="18" spans="1:5" ht="36">
      <c r="A18" s="26" t="s">
        <v>48</v>
      </c>
      <c r="B18" s="46" t="s">
        <v>8</v>
      </c>
      <c r="C18" s="46" t="s">
        <v>114</v>
      </c>
      <c r="D18" s="46"/>
      <c r="E18" s="22">
        <f>E19</f>
        <v>1931004</v>
      </c>
    </row>
    <row r="19" spans="1:5" ht="24">
      <c r="A19" s="45" t="s">
        <v>9</v>
      </c>
      <c r="B19" s="46" t="s">
        <v>8</v>
      </c>
      <c r="C19" s="46" t="s">
        <v>114</v>
      </c>
      <c r="D19" s="46"/>
      <c r="E19" s="22">
        <f>E20</f>
        <v>1931004</v>
      </c>
    </row>
    <row r="20" spans="1:5" ht="48">
      <c r="A20" s="38" t="s">
        <v>79</v>
      </c>
      <c r="B20" s="109" t="s">
        <v>8</v>
      </c>
      <c r="C20" s="109" t="s">
        <v>114</v>
      </c>
      <c r="D20" s="109" t="s">
        <v>50</v>
      </c>
      <c r="E20" s="24">
        <f>E21</f>
        <v>1931004</v>
      </c>
    </row>
    <row r="21" spans="1:5" ht="24">
      <c r="A21" s="40" t="s">
        <v>85</v>
      </c>
      <c r="B21" s="109" t="s">
        <v>8</v>
      </c>
      <c r="C21" s="109" t="s">
        <v>114</v>
      </c>
      <c r="D21" s="109" t="s">
        <v>52</v>
      </c>
      <c r="E21" s="25">
        <v>1931004</v>
      </c>
    </row>
    <row r="22" spans="1:5" ht="36">
      <c r="A22" s="33" t="s">
        <v>10</v>
      </c>
      <c r="B22" s="9" t="s">
        <v>11</v>
      </c>
      <c r="C22" s="108"/>
      <c r="D22" s="108"/>
      <c r="E22" s="28">
        <f>E32+E23</f>
        <v>12384452.87</v>
      </c>
    </row>
    <row r="23" spans="1:5" ht="36">
      <c r="A23" s="26" t="s">
        <v>214</v>
      </c>
      <c r="B23" s="46" t="s">
        <v>11</v>
      </c>
      <c r="C23" s="46" t="s">
        <v>115</v>
      </c>
      <c r="D23" s="46"/>
      <c r="E23" s="22">
        <f>E24</f>
        <v>11188983.129999999</v>
      </c>
    </row>
    <row r="24" spans="1:5" ht="24">
      <c r="A24" s="45" t="s">
        <v>113</v>
      </c>
      <c r="B24" s="47" t="s">
        <v>11</v>
      </c>
      <c r="C24" s="46" t="s">
        <v>116</v>
      </c>
      <c r="D24" s="46"/>
      <c r="E24" s="22">
        <f>E25</f>
        <v>11188983.129999999</v>
      </c>
    </row>
    <row r="25" spans="1:5" ht="12">
      <c r="A25" s="45" t="s">
        <v>49</v>
      </c>
      <c r="B25" s="46" t="s">
        <v>11</v>
      </c>
      <c r="C25" s="46" t="s">
        <v>117</v>
      </c>
      <c r="D25" s="46"/>
      <c r="E25" s="22">
        <f>E26+E28+E30</f>
        <v>11188983.129999999</v>
      </c>
    </row>
    <row r="26" spans="1:5" ht="48">
      <c r="A26" s="39" t="s">
        <v>79</v>
      </c>
      <c r="B26" s="109" t="s">
        <v>11</v>
      </c>
      <c r="C26" s="109" t="s">
        <v>117</v>
      </c>
      <c r="D26" s="109" t="s">
        <v>50</v>
      </c>
      <c r="E26" s="24">
        <f>E27</f>
        <v>8777127.36</v>
      </c>
    </row>
    <row r="27" spans="1:5" ht="24">
      <c r="A27" s="40" t="s">
        <v>85</v>
      </c>
      <c r="B27" s="109" t="s">
        <v>11</v>
      </c>
      <c r="C27" s="109" t="s">
        <v>117</v>
      </c>
      <c r="D27" s="109" t="s">
        <v>52</v>
      </c>
      <c r="E27" s="25">
        <v>8777127.36</v>
      </c>
    </row>
    <row r="28" spans="1:5" ht="24">
      <c r="A28" s="38" t="s">
        <v>59</v>
      </c>
      <c r="B28" s="109" t="s">
        <v>11</v>
      </c>
      <c r="C28" s="109" t="s">
        <v>117</v>
      </c>
      <c r="D28" s="109" t="s">
        <v>53</v>
      </c>
      <c r="E28" s="24">
        <f>E29</f>
        <v>2411855.03</v>
      </c>
    </row>
    <row r="29" spans="1:5" ht="24">
      <c r="A29" s="38" t="s">
        <v>60</v>
      </c>
      <c r="B29" s="109" t="s">
        <v>11</v>
      </c>
      <c r="C29" s="109" t="s">
        <v>117</v>
      </c>
      <c r="D29" s="109" t="s">
        <v>54</v>
      </c>
      <c r="E29" s="25">
        <v>2411855.03</v>
      </c>
    </row>
    <row r="30" spans="1:5" ht="12">
      <c r="A30" s="40" t="s">
        <v>45</v>
      </c>
      <c r="B30" s="109" t="s">
        <v>11</v>
      </c>
      <c r="C30" s="109" t="s">
        <v>117</v>
      </c>
      <c r="D30" s="109" t="s">
        <v>55</v>
      </c>
      <c r="E30" s="24">
        <f>E31</f>
        <v>0.74</v>
      </c>
    </row>
    <row r="31" spans="1:5" ht="12">
      <c r="A31" s="40" t="s">
        <v>61</v>
      </c>
      <c r="B31" s="109" t="s">
        <v>11</v>
      </c>
      <c r="C31" s="109" t="s">
        <v>117</v>
      </c>
      <c r="D31" s="109" t="s">
        <v>56</v>
      </c>
      <c r="E31" s="25">
        <v>0.74</v>
      </c>
    </row>
    <row r="32" spans="1:5" ht="12">
      <c r="A32" s="26" t="s">
        <v>57</v>
      </c>
      <c r="B32" s="46" t="s">
        <v>11</v>
      </c>
      <c r="C32" s="46" t="s">
        <v>118</v>
      </c>
      <c r="D32" s="46"/>
      <c r="E32" s="22">
        <f>E33</f>
        <v>1195469.74</v>
      </c>
    </row>
    <row r="33" spans="1:5" ht="24">
      <c r="A33" s="45" t="s">
        <v>58</v>
      </c>
      <c r="B33" s="46" t="s">
        <v>11</v>
      </c>
      <c r="C33" s="46" t="s">
        <v>119</v>
      </c>
      <c r="D33" s="46"/>
      <c r="E33" s="22">
        <f>E34</f>
        <v>1195469.74</v>
      </c>
    </row>
    <row r="34" spans="1:5" ht="48">
      <c r="A34" s="39" t="s">
        <v>79</v>
      </c>
      <c r="B34" s="109" t="s">
        <v>11</v>
      </c>
      <c r="C34" s="109" t="s">
        <v>119</v>
      </c>
      <c r="D34" s="109" t="s">
        <v>50</v>
      </c>
      <c r="E34" s="24">
        <f>E35</f>
        <v>1195469.74</v>
      </c>
    </row>
    <row r="35" spans="1:5" ht="24">
      <c r="A35" s="40" t="s">
        <v>74</v>
      </c>
      <c r="B35" s="109" t="s">
        <v>11</v>
      </c>
      <c r="C35" s="109" t="s">
        <v>119</v>
      </c>
      <c r="D35" s="109" t="s">
        <v>52</v>
      </c>
      <c r="E35" s="25">
        <v>1195469.74</v>
      </c>
    </row>
    <row r="36" spans="1:5" ht="12">
      <c r="A36" s="8" t="s">
        <v>301</v>
      </c>
      <c r="B36" s="10" t="s">
        <v>302</v>
      </c>
      <c r="C36" s="110"/>
      <c r="D36" s="49"/>
      <c r="E36" s="28">
        <f>E37</f>
        <v>529123</v>
      </c>
    </row>
    <row r="37" spans="1:5" ht="12">
      <c r="A37" s="26" t="s">
        <v>301</v>
      </c>
      <c r="B37" s="46" t="s">
        <v>302</v>
      </c>
      <c r="C37" s="46" t="s">
        <v>303</v>
      </c>
      <c r="D37" s="46"/>
      <c r="E37" s="22">
        <f>E38</f>
        <v>529123</v>
      </c>
    </row>
    <row r="38" spans="1:5" ht="12">
      <c r="A38" s="76" t="s">
        <v>304</v>
      </c>
      <c r="B38" s="46" t="s">
        <v>302</v>
      </c>
      <c r="C38" s="46" t="s">
        <v>305</v>
      </c>
      <c r="D38" s="46"/>
      <c r="E38" s="22">
        <f>E39</f>
        <v>529123</v>
      </c>
    </row>
    <row r="39" spans="1:5" ht="12">
      <c r="A39" s="54" t="s">
        <v>306</v>
      </c>
      <c r="B39" s="109" t="s">
        <v>302</v>
      </c>
      <c r="C39" s="109" t="s">
        <v>305</v>
      </c>
      <c r="D39" s="109" t="s">
        <v>55</v>
      </c>
      <c r="E39" s="24">
        <f>E40</f>
        <v>529123</v>
      </c>
    </row>
    <row r="40" spans="1:5" ht="12">
      <c r="A40" s="54" t="s">
        <v>307</v>
      </c>
      <c r="B40" s="109" t="s">
        <v>302</v>
      </c>
      <c r="C40" s="109" t="s">
        <v>305</v>
      </c>
      <c r="D40" s="109" t="s">
        <v>308</v>
      </c>
      <c r="E40" s="25">
        <v>529123</v>
      </c>
    </row>
    <row r="41" spans="1:5" ht="12">
      <c r="A41" s="8" t="s">
        <v>12</v>
      </c>
      <c r="B41" s="10" t="s">
        <v>13</v>
      </c>
      <c r="C41" s="108"/>
      <c r="D41" s="108"/>
      <c r="E41" s="28">
        <f>+E50+E55+E42+E70+E75</f>
        <v>12119447.8</v>
      </c>
    </row>
    <row r="42" spans="1:5" ht="36">
      <c r="A42" s="26" t="s">
        <v>63</v>
      </c>
      <c r="B42" s="46" t="s">
        <v>13</v>
      </c>
      <c r="C42" s="46" t="s">
        <v>124</v>
      </c>
      <c r="D42" s="109"/>
      <c r="E42" s="22">
        <f>E43</f>
        <v>8443341.98</v>
      </c>
    </row>
    <row r="43" spans="1:5" ht="36">
      <c r="A43" s="52" t="s">
        <v>123</v>
      </c>
      <c r="B43" s="46" t="s">
        <v>13</v>
      </c>
      <c r="C43" s="46" t="s">
        <v>125</v>
      </c>
      <c r="D43" s="109"/>
      <c r="E43" s="22">
        <f>E44+E47</f>
        <v>8443341.98</v>
      </c>
    </row>
    <row r="44" spans="1:5" ht="36">
      <c r="A44" s="52" t="s">
        <v>80</v>
      </c>
      <c r="B44" s="46" t="s">
        <v>13</v>
      </c>
      <c r="C44" s="46" t="s">
        <v>126</v>
      </c>
      <c r="D44" s="46"/>
      <c r="E44" s="22">
        <f>E45</f>
        <v>8041189.99</v>
      </c>
    </row>
    <row r="45" spans="1:5" ht="48">
      <c r="A45" s="39" t="s">
        <v>79</v>
      </c>
      <c r="B45" s="109" t="s">
        <v>13</v>
      </c>
      <c r="C45" s="109" t="s">
        <v>126</v>
      </c>
      <c r="D45" s="109" t="s">
        <v>50</v>
      </c>
      <c r="E45" s="24">
        <f>E46</f>
        <v>8041189.99</v>
      </c>
    </row>
    <row r="46" spans="1:5" ht="24">
      <c r="A46" s="39" t="s">
        <v>51</v>
      </c>
      <c r="B46" s="109" t="s">
        <v>13</v>
      </c>
      <c r="C46" s="109" t="s">
        <v>126</v>
      </c>
      <c r="D46" s="109" t="s">
        <v>52</v>
      </c>
      <c r="E46" s="25">
        <v>8041189.99</v>
      </c>
    </row>
    <row r="47" spans="1:5" ht="36">
      <c r="A47" s="53" t="s">
        <v>128</v>
      </c>
      <c r="B47" s="46" t="s">
        <v>13</v>
      </c>
      <c r="C47" s="46" t="s">
        <v>127</v>
      </c>
      <c r="D47" s="46"/>
      <c r="E47" s="22">
        <f>E48</f>
        <v>402151.99</v>
      </c>
    </row>
    <row r="48" spans="1:5" ht="24">
      <c r="A48" s="38" t="s">
        <v>59</v>
      </c>
      <c r="B48" s="109" t="s">
        <v>13</v>
      </c>
      <c r="C48" s="109" t="s">
        <v>127</v>
      </c>
      <c r="D48" s="109" t="s">
        <v>53</v>
      </c>
      <c r="E48" s="24">
        <f>E49</f>
        <v>402151.99</v>
      </c>
    </row>
    <row r="49" spans="1:5" ht="24">
      <c r="A49" s="38" t="s">
        <v>60</v>
      </c>
      <c r="B49" s="109" t="s">
        <v>13</v>
      </c>
      <c r="C49" s="109" t="s">
        <v>127</v>
      </c>
      <c r="D49" s="109" t="s">
        <v>54</v>
      </c>
      <c r="E49" s="25">
        <v>402151.99</v>
      </c>
    </row>
    <row r="50" spans="1:5" ht="36">
      <c r="A50" s="26" t="s">
        <v>62</v>
      </c>
      <c r="B50" s="46" t="s">
        <v>13</v>
      </c>
      <c r="C50" s="46" t="s">
        <v>132</v>
      </c>
      <c r="D50" s="109"/>
      <c r="E50" s="22">
        <f>E51</f>
        <v>793779</v>
      </c>
    </row>
    <row r="51" spans="1:5" ht="24">
      <c r="A51" s="11" t="s">
        <v>130</v>
      </c>
      <c r="B51" s="46" t="s">
        <v>13</v>
      </c>
      <c r="C51" s="46" t="s">
        <v>210</v>
      </c>
      <c r="D51" s="109"/>
      <c r="E51" s="22">
        <f>E52</f>
        <v>793779</v>
      </c>
    </row>
    <row r="52" spans="1:5" ht="12">
      <c r="A52" s="11" t="s">
        <v>211</v>
      </c>
      <c r="B52" s="46" t="s">
        <v>13</v>
      </c>
      <c r="C52" s="46" t="s">
        <v>131</v>
      </c>
      <c r="D52" s="46"/>
      <c r="E52" s="22">
        <f>E53</f>
        <v>793779</v>
      </c>
    </row>
    <row r="53" spans="1:5" ht="24">
      <c r="A53" s="38" t="s">
        <v>59</v>
      </c>
      <c r="B53" s="109" t="s">
        <v>13</v>
      </c>
      <c r="C53" s="109" t="s">
        <v>131</v>
      </c>
      <c r="D53" s="109" t="s">
        <v>53</v>
      </c>
      <c r="E53" s="24">
        <f>E54</f>
        <v>793779</v>
      </c>
    </row>
    <row r="54" spans="1:5" ht="24">
      <c r="A54" s="38" t="s">
        <v>60</v>
      </c>
      <c r="B54" s="109" t="s">
        <v>13</v>
      </c>
      <c r="C54" s="109" t="s">
        <v>131</v>
      </c>
      <c r="D54" s="109" t="s">
        <v>54</v>
      </c>
      <c r="E54" s="25">
        <v>793779</v>
      </c>
    </row>
    <row r="55" spans="1:5" ht="24">
      <c r="A55" s="26" t="s">
        <v>237</v>
      </c>
      <c r="B55" s="46" t="s">
        <v>13</v>
      </c>
      <c r="C55" s="46" t="s">
        <v>159</v>
      </c>
      <c r="D55" s="46"/>
      <c r="E55" s="22">
        <f>E56+E60+E66</f>
        <v>2101137.6</v>
      </c>
    </row>
    <row r="56" spans="1:5" ht="24">
      <c r="A56" s="45" t="s">
        <v>238</v>
      </c>
      <c r="B56" s="46" t="s">
        <v>13</v>
      </c>
      <c r="C56" s="46" t="s">
        <v>160</v>
      </c>
      <c r="D56" s="46"/>
      <c r="E56" s="22">
        <f>E57</f>
        <v>353765</v>
      </c>
    </row>
    <row r="57" spans="1:5" ht="12">
      <c r="A57" s="45" t="s">
        <v>256</v>
      </c>
      <c r="B57" s="46" t="s">
        <v>13</v>
      </c>
      <c r="C57" s="46" t="s">
        <v>161</v>
      </c>
      <c r="D57" s="46"/>
      <c r="E57" s="22">
        <f>E58</f>
        <v>353765</v>
      </c>
    </row>
    <row r="58" spans="1:5" ht="24">
      <c r="A58" s="38" t="s">
        <v>59</v>
      </c>
      <c r="B58" s="109" t="s">
        <v>13</v>
      </c>
      <c r="C58" s="109" t="s">
        <v>161</v>
      </c>
      <c r="D58" s="109" t="s">
        <v>53</v>
      </c>
      <c r="E58" s="24">
        <f>E59</f>
        <v>353765</v>
      </c>
    </row>
    <row r="59" spans="1:5" ht="24">
      <c r="A59" s="38" t="s">
        <v>60</v>
      </c>
      <c r="B59" s="109" t="s">
        <v>13</v>
      </c>
      <c r="C59" s="109" t="s">
        <v>161</v>
      </c>
      <c r="D59" s="109" t="s">
        <v>54</v>
      </c>
      <c r="E59" s="25">
        <v>353765</v>
      </c>
    </row>
    <row r="60" spans="1:5" ht="24">
      <c r="A60" s="45" t="s">
        <v>239</v>
      </c>
      <c r="B60" s="46" t="s">
        <v>13</v>
      </c>
      <c r="C60" s="46" t="s">
        <v>241</v>
      </c>
      <c r="D60" s="46"/>
      <c r="E60" s="22">
        <f>E61</f>
        <v>1050100.28</v>
      </c>
    </row>
    <row r="61" spans="1:5" ht="12">
      <c r="A61" s="45" t="s">
        <v>245</v>
      </c>
      <c r="B61" s="46" t="s">
        <v>13</v>
      </c>
      <c r="C61" s="46" t="s">
        <v>243</v>
      </c>
      <c r="D61" s="46"/>
      <c r="E61" s="22">
        <f>E62+E64</f>
        <v>1050100.28</v>
      </c>
    </row>
    <row r="62" spans="1:5" ht="24">
      <c r="A62" s="38" t="s">
        <v>59</v>
      </c>
      <c r="B62" s="109" t="s">
        <v>13</v>
      </c>
      <c r="C62" s="109" t="s">
        <v>243</v>
      </c>
      <c r="D62" s="109" t="s">
        <v>53</v>
      </c>
      <c r="E62" s="24">
        <f>E63</f>
        <v>855100.28</v>
      </c>
    </row>
    <row r="63" spans="1:5" ht="24">
      <c r="A63" s="38" t="s">
        <v>60</v>
      </c>
      <c r="B63" s="109" t="s">
        <v>13</v>
      </c>
      <c r="C63" s="109" t="s">
        <v>243</v>
      </c>
      <c r="D63" s="109" t="s">
        <v>54</v>
      </c>
      <c r="E63" s="25">
        <v>855100.28</v>
      </c>
    </row>
    <row r="64" spans="1:5" ht="12">
      <c r="A64" s="42" t="s">
        <v>92</v>
      </c>
      <c r="B64" s="109" t="s">
        <v>13</v>
      </c>
      <c r="C64" s="109" t="s">
        <v>243</v>
      </c>
      <c r="D64" s="111" t="s">
        <v>91</v>
      </c>
      <c r="E64" s="24">
        <f>E65</f>
        <v>195000</v>
      </c>
    </row>
    <row r="65" spans="1:5" ht="12">
      <c r="A65" s="42" t="s">
        <v>93</v>
      </c>
      <c r="B65" s="109" t="s">
        <v>13</v>
      </c>
      <c r="C65" s="109" t="s">
        <v>243</v>
      </c>
      <c r="D65" s="111" t="s">
        <v>90</v>
      </c>
      <c r="E65" s="25">
        <v>195000</v>
      </c>
    </row>
    <row r="66" spans="1:5" ht="24">
      <c r="A66" s="45" t="s">
        <v>240</v>
      </c>
      <c r="B66" s="46" t="s">
        <v>13</v>
      </c>
      <c r="C66" s="46" t="s">
        <v>242</v>
      </c>
      <c r="D66" s="46"/>
      <c r="E66" s="22">
        <f>E67</f>
        <v>697272.32</v>
      </c>
    </row>
    <row r="67" spans="1:5" ht="12">
      <c r="A67" s="45" t="s">
        <v>246</v>
      </c>
      <c r="B67" s="46" t="s">
        <v>13</v>
      </c>
      <c r="C67" s="46" t="s">
        <v>244</v>
      </c>
      <c r="D67" s="46"/>
      <c r="E67" s="22">
        <f>E68</f>
        <v>697272.32</v>
      </c>
    </row>
    <row r="68" spans="1:5" ht="24">
      <c r="A68" s="38" t="s">
        <v>59</v>
      </c>
      <c r="B68" s="109" t="s">
        <v>13</v>
      </c>
      <c r="C68" s="109" t="s">
        <v>244</v>
      </c>
      <c r="D68" s="109" t="s">
        <v>53</v>
      </c>
      <c r="E68" s="24">
        <f>E69</f>
        <v>697272.32</v>
      </c>
    </row>
    <row r="69" spans="1:5" ht="24">
      <c r="A69" s="38" t="s">
        <v>60</v>
      </c>
      <c r="B69" s="109" t="s">
        <v>13</v>
      </c>
      <c r="C69" s="109" t="s">
        <v>244</v>
      </c>
      <c r="D69" s="109" t="s">
        <v>54</v>
      </c>
      <c r="E69" s="25">
        <v>697272.32</v>
      </c>
    </row>
    <row r="70" spans="1:5" ht="36">
      <c r="A70" s="26" t="s">
        <v>68</v>
      </c>
      <c r="B70" s="46" t="s">
        <v>13</v>
      </c>
      <c r="C70" s="46" t="s">
        <v>134</v>
      </c>
      <c r="D70" s="109"/>
      <c r="E70" s="22">
        <f>E71</f>
        <v>311608.88</v>
      </c>
    </row>
    <row r="71" spans="1:5" ht="36">
      <c r="A71" s="44" t="s">
        <v>194</v>
      </c>
      <c r="B71" s="46" t="s">
        <v>13</v>
      </c>
      <c r="C71" s="46" t="s">
        <v>133</v>
      </c>
      <c r="D71" s="109"/>
      <c r="E71" s="22">
        <f>E72</f>
        <v>311608.88</v>
      </c>
    </row>
    <row r="72" spans="1:5" ht="24">
      <c r="A72" s="44" t="s">
        <v>207</v>
      </c>
      <c r="B72" s="46" t="s">
        <v>13</v>
      </c>
      <c r="C72" s="46" t="s">
        <v>223</v>
      </c>
      <c r="D72" s="46"/>
      <c r="E72" s="22">
        <f>E73</f>
        <v>311608.88</v>
      </c>
    </row>
    <row r="73" spans="1:5" ht="24">
      <c r="A73" s="38" t="s">
        <v>59</v>
      </c>
      <c r="B73" s="109" t="s">
        <v>13</v>
      </c>
      <c r="C73" s="109" t="s">
        <v>223</v>
      </c>
      <c r="D73" s="109" t="s">
        <v>53</v>
      </c>
      <c r="E73" s="24">
        <f>E74</f>
        <v>311608.88</v>
      </c>
    </row>
    <row r="74" spans="1:5" ht="24">
      <c r="A74" s="38" t="s">
        <v>60</v>
      </c>
      <c r="B74" s="109" t="s">
        <v>13</v>
      </c>
      <c r="C74" s="109" t="s">
        <v>223</v>
      </c>
      <c r="D74" s="109" t="s">
        <v>54</v>
      </c>
      <c r="E74" s="25">
        <v>311608.88</v>
      </c>
    </row>
    <row r="75" spans="1:5" ht="36">
      <c r="A75" s="41" t="s">
        <v>214</v>
      </c>
      <c r="B75" s="47" t="s">
        <v>13</v>
      </c>
      <c r="C75" s="46" t="s">
        <v>115</v>
      </c>
      <c r="D75" s="111"/>
      <c r="E75" s="22">
        <f>E76</f>
        <v>469580.33999999997</v>
      </c>
    </row>
    <row r="76" spans="1:5" ht="24">
      <c r="A76" s="43" t="s">
        <v>113</v>
      </c>
      <c r="B76" s="47" t="s">
        <v>13</v>
      </c>
      <c r="C76" s="46" t="s">
        <v>116</v>
      </c>
      <c r="D76" s="111"/>
      <c r="E76" s="22">
        <f>E77</f>
        <v>469580.33999999997</v>
      </c>
    </row>
    <row r="77" spans="1:5" ht="12">
      <c r="A77" s="17" t="s">
        <v>106</v>
      </c>
      <c r="B77" s="47" t="s">
        <v>13</v>
      </c>
      <c r="C77" s="48" t="s">
        <v>252</v>
      </c>
      <c r="D77" s="47"/>
      <c r="E77" s="22">
        <f>E78+E80+E82</f>
        <v>469580.33999999997</v>
      </c>
    </row>
    <row r="78" spans="1:5" ht="24">
      <c r="A78" s="38" t="s">
        <v>59</v>
      </c>
      <c r="B78" s="111" t="s">
        <v>13</v>
      </c>
      <c r="C78" s="23" t="s">
        <v>252</v>
      </c>
      <c r="D78" s="111" t="s">
        <v>53</v>
      </c>
      <c r="E78" s="24">
        <f>E79</f>
        <v>179254.34</v>
      </c>
    </row>
    <row r="79" spans="1:5" ht="24">
      <c r="A79" s="38" t="s">
        <v>60</v>
      </c>
      <c r="B79" s="111" t="s">
        <v>13</v>
      </c>
      <c r="C79" s="23" t="s">
        <v>252</v>
      </c>
      <c r="D79" s="111" t="s">
        <v>54</v>
      </c>
      <c r="E79" s="25">
        <v>179254.34</v>
      </c>
    </row>
    <row r="80" spans="1:5" ht="12">
      <c r="A80" s="42" t="s">
        <v>92</v>
      </c>
      <c r="B80" s="111" t="s">
        <v>13</v>
      </c>
      <c r="C80" s="23" t="s">
        <v>252</v>
      </c>
      <c r="D80" s="111" t="s">
        <v>91</v>
      </c>
      <c r="E80" s="24">
        <f>E81</f>
        <v>210000</v>
      </c>
    </row>
    <row r="81" spans="1:5" ht="12">
      <c r="A81" s="42" t="s">
        <v>93</v>
      </c>
      <c r="B81" s="111" t="s">
        <v>13</v>
      </c>
      <c r="C81" s="23" t="s">
        <v>252</v>
      </c>
      <c r="D81" s="111" t="s">
        <v>90</v>
      </c>
      <c r="E81" s="25">
        <v>210000</v>
      </c>
    </row>
    <row r="82" spans="1:5" ht="12">
      <c r="A82" s="5" t="s">
        <v>45</v>
      </c>
      <c r="B82" s="111" t="s">
        <v>13</v>
      </c>
      <c r="C82" s="23" t="s">
        <v>252</v>
      </c>
      <c r="D82" s="111" t="s">
        <v>55</v>
      </c>
      <c r="E82" s="24">
        <f>E83+E84</f>
        <v>80326</v>
      </c>
    </row>
    <row r="83" spans="1:5" ht="12">
      <c r="A83" s="5" t="s">
        <v>272</v>
      </c>
      <c r="B83" s="111" t="s">
        <v>13</v>
      </c>
      <c r="C83" s="23" t="s">
        <v>252</v>
      </c>
      <c r="D83" s="111" t="s">
        <v>273</v>
      </c>
      <c r="E83" s="25">
        <v>10000</v>
      </c>
    </row>
    <row r="84" spans="1:5" ht="12">
      <c r="A84" s="42" t="s">
        <v>61</v>
      </c>
      <c r="B84" s="111" t="s">
        <v>13</v>
      </c>
      <c r="C84" s="23" t="s">
        <v>252</v>
      </c>
      <c r="D84" s="111" t="s">
        <v>56</v>
      </c>
      <c r="E84" s="25">
        <v>70326</v>
      </c>
    </row>
    <row r="85" spans="1:5" ht="12">
      <c r="A85" s="1" t="s">
        <v>14</v>
      </c>
      <c r="B85" s="3" t="s">
        <v>15</v>
      </c>
      <c r="C85" s="30" t="s">
        <v>72</v>
      </c>
      <c r="D85" s="3" t="s">
        <v>72</v>
      </c>
      <c r="E85" s="21">
        <f aca="true" t="shared" si="0" ref="E85:E90">E86</f>
        <v>367629</v>
      </c>
    </row>
    <row r="86" spans="1:5" ht="12">
      <c r="A86" s="8" t="s">
        <v>16</v>
      </c>
      <c r="B86" s="10" t="s">
        <v>17</v>
      </c>
      <c r="C86" s="31" t="s">
        <v>72</v>
      </c>
      <c r="D86" s="110" t="s">
        <v>72</v>
      </c>
      <c r="E86" s="27">
        <f t="shared" si="0"/>
        <v>367629</v>
      </c>
    </row>
    <row r="87" spans="1:5" ht="24">
      <c r="A87" s="26" t="s">
        <v>81</v>
      </c>
      <c r="B87" s="46" t="s">
        <v>17</v>
      </c>
      <c r="C87" s="46" t="s">
        <v>135</v>
      </c>
      <c r="D87" s="111" t="s">
        <v>72</v>
      </c>
      <c r="E87" s="22">
        <f t="shared" si="0"/>
        <v>367629</v>
      </c>
    </row>
    <row r="88" spans="1:5" ht="12">
      <c r="A88" s="44" t="s">
        <v>71</v>
      </c>
      <c r="B88" s="47" t="s">
        <v>17</v>
      </c>
      <c r="C88" s="48" t="s">
        <v>136</v>
      </c>
      <c r="D88" s="47" t="s">
        <v>72</v>
      </c>
      <c r="E88" s="22">
        <f t="shared" si="0"/>
        <v>367629</v>
      </c>
    </row>
    <row r="89" spans="1:5" ht="24">
      <c r="A89" s="44" t="s">
        <v>18</v>
      </c>
      <c r="B89" s="47" t="s">
        <v>17</v>
      </c>
      <c r="C89" s="48" t="s">
        <v>137</v>
      </c>
      <c r="D89" s="47" t="s">
        <v>72</v>
      </c>
      <c r="E89" s="22">
        <f>E90+E92</f>
        <v>367629</v>
      </c>
    </row>
    <row r="90" spans="1:5" ht="48">
      <c r="A90" s="5" t="s">
        <v>79</v>
      </c>
      <c r="B90" s="111" t="s">
        <v>17</v>
      </c>
      <c r="C90" s="23" t="s">
        <v>137</v>
      </c>
      <c r="D90" s="109" t="s">
        <v>50</v>
      </c>
      <c r="E90" s="24">
        <f t="shared" si="0"/>
        <v>308342</v>
      </c>
    </row>
    <row r="91" spans="1:5" ht="24">
      <c r="A91" s="5" t="s">
        <v>86</v>
      </c>
      <c r="B91" s="111" t="s">
        <v>17</v>
      </c>
      <c r="C91" s="23" t="s">
        <v>137</v>
      </c>
      <c r="D91" s="109" t="s">
        <v>52</v>
      </c>
      <c r="E91" s="25">
        <v>308342</v>
      </c>
    </row>
    <row r="92" spans="1:5" ht="24">
      <c r="A92" s="38" t="s">
        <v>59</v>
      </c>
      <c r="B92" s="111" t="s">
        <v>17</v>
      </c>
      <c r="C92" s="23" t="s">
        <v>137</v>
      </c>
      <c r="D92" s="109" t="s">
        <v>53</v>
      </c>
      <c r="E92" s="24">
        <f>E93</f>
        <v>59287</v>
      </c>
    </row>
    <row r="93" spans="1:5" ht="24">
      <c r="A93" s="38" t="s">
        <v>60</v>
      </c>
      <c r="B93" s="111" t="s">
        <v>17</v>
      </c>
      <c r="C93" s="23" t="s">
        <v>137</v>
      </c>
      <c r="D93" s="109" t="s">
        <v>54</v>
      </c>
      <c r="E93" s="25">
        <v>59287</v>
      </c>
    </row>
    <row r="94" spans="1:5" ht="24">
      <c r="A94" s="7" t="s">
        <v>19</v>
      </c>
      <c r="B94" s="3" t="s">
        <v>20</v>
      </c>
      <c r="C94" s="3"/>
      <c r="D94" s="3"/>
      <c r="E94" s="21">
        <f>E95+E115</f>
        <v>7514877.97</v>
      </c>
    </row>
    <row r="95" spans="1:5" ht="36">
      <c r="A95" s="8" t="s">
        <v>21</v>
      </c>
      <c r="B95" s="10" t="s">
        <v>22</v>
      </c>
      <c r="C95" s="110"/>
      <c r="D95" s="49"/>
      <c r="E95" s="28">
        <f>E96</f>
        <v>5120061.75</v>
      </c>
    </row>
    <row r="96" spans="1:5" ht="36">
      <c r="A96" s="26" t="s">
        <v>285</v>
      </c>
      <c r="B96" s="47" t="s">
        <v>22</v>
      </c>
      <c r="C96" s="47" t="s">
        <v>121</v>
      </c>
      <c r="D96" s="14"/>
      <c r="E96" s="22">
        <f>E97</f>
        <v>5120061.75</v>
      </c>
    </row>
    <row r="97" spans="1:5" ht="24">
      <c r="A97" s="11" t="s">
        <v>120</v>
      </c>
      <c r="B97" s="47" t="s">
        <v>22</v>
      </c>
      <c r="C97" s="47" t="s">
        <v>122</v>
      </c>
      <c r="D97" s="14"/>
      <c r="E97" s="22">
        <f>E98+E101+E104+E109+E112</f>
        <v>5120061.75</v>
      </c>
    </row>
    <row r="98" spans="1:5" ht="12">
      <c r="A98" s="11" t="s">
        <v>102</v>
      </c>
      <c r="B98" s="47" t="s">
        <v>22</v>
      </c>
      <c r="C98" s="47" t="s">
        <v>138</v>
      </c>
      <c r="D98" s="111"/>
      <c r="E98" s="22">
        <f>E99</f>
        <v>1794272.65</v>
      </c>
    </row>
    <row r="99" spans="1:5" ht="24">
      <c r="A99" s="38" t="s">
        <v>59</v>
      </c>
      <c r="B99" s="111" t="s">
        <v>22</v>
      </c>
      <c r="C99" s="111" t="s">
        <v>138</v>
      </c>
      <c r="D99" s="111" t="s">
        <v>53</v>
      </c>
      <c r="E99" s="24">
        <f>E100</f>
        <v>1794272.65</v>
      </c>
    </row>
    <row r="100" spans="1:5" ht="24">
      <c r="A100" s="54" t="s">
        <v>60</v>
      </c>
      <c r="B100" s="111" t="s">
        <v>22</v>
      </c>
      <c r="C100" s="111" t="s">
        <v>138</v>
      </c>
      <c r="D100" s="111" t="s">
        <v>54</v>
      </c>
      <c r="E100" s="25">
        <v>1794272.65</v>
      </c>
    </row>
    <row r="101" spans="1:5" ht="12">
      <c r="A101" s="45" t="s">
        <v>140</v>
      </c>
      <c r="B101" s="47" t="s">
        <v>22</v>
      </c>
      <c r="C101" s="47" t="s">
        <v>139</v>
      </c>
      <c r="D101" s="47"/>
      <c r="E101" s="22">
        <f>E102</f>
        <v>1788564.62</v>
      </c>
    </row>
    <row r="102" spans="1:5" ht="48">
      <c r="A102" s="5" t="s">
        <v>79</v>
      </c>
      <c r="B102" s="111" t="s">
        <v>22</v>
      </c>
      <c r="C102" s="111" t="s">
        <v>139</v>
      </c>
      <c r="D102" s="14">
        <v>100</v>
      </c>
      <c r="E102" s="24">
        <f>E103</f>
        <v>1788564.62</v>
      </c>
    </row>
    <row r="103" spans="1:5" ht="24">
      <c r="A103" s="5" t="s">
        <v>86</v>
      </c>
      <c r="B103" s="111" t="s">
        <v>22</v>
      </c>
      <c r="C103" s="111" t="s">
        <v>139</v>
      </c>
      <c r="D103" s="14">
        <v>120</v>
      </c>
      <c r="E103" s="25">
        <v>1788564.62</v>
      </c>
    </row>
    <row r="104" spans="1:5" ht="12">
      <c r="A104" s="45" t="s">
        <v>141</v>
      </c>
      <c r="B104" s="47" t="s">
        <v>22</v>
      </c>
      <c r="C104" s="47" t="s">
        <v>193</v>
      </c>
      <c r="D104" s="47"/>
      <c r="E104" s="22">
        <f>E105+E107</f>
        <v>323450</v>
      </c>
    </row>
    <row r="105" spans="1:5" ht="48">
      <c r="A105" s="5" t="s">
        <v>79</v>
      </c>
      <c r="B105" s="111" t="s">
        <v>22</v>
      </c>
      <c r="C105" s="111" t="s">
        <v>193</v>
      </c>
      <c r="D105" s="14">
        <v>100</v>
      </c>
      <c r="E105" s="24">
        <f>E106</f>
        <v>285600</v>
      </c>
    </row>
    <row r="106" spans="1:5" ht="24">
      <c r="A106" s="5" t="s">
        <v>86</v>
      </c>
      <c r="B106" s="111" t="s">
        <v>22</v>
      </c>
      <c r="C106" s="111" t="s">
        <v>193</v>
      </c>
      <c r="D106" s="14">
        <v>120</v>
      </c>
      <c r="E106" s="25">
        <v>285600</v>
      </c>
    </row>
    <row r="107" spans="1:5" ht="24">
      <c r="A107" s="38" t="s">
        <v>59</v>
      </c>
      <c r="B107" s="111" t="s">
        <v>22</v>
      </c>
      <c r="C107" s="111" t="s">
        <v>193</v>
      </c>
      <c r="D107" s="111" t="s">
        <v>53</v>
      </c>
      <c r="E107" s="24">
        <f>E108</f>
        <v>37850</v>
      </c>
    </row>
    <row r="108" spans="1:5" ht="24">
      <c r="A108" s="38" t="s">
        <v>60</v>
      </c>
      <c r="B108" s="111" t="s">
        <v>22</v>
      </c>
      <c r="C108" s="111" t="s">
        <v>193</v>
      </c>
      <c r="D108" s="111" t="s">
        <v>54</v>
      </c>
      <c r="E108" s="25">
        <v>37850</v>
      </c>
    </row>
    <row r="109" spans="1:5" ht="24">
      <c r="A109" s="45" t="s">
        <v>144</v>
      </c>
      <c r="B109" s="47" t="s">
        <v>22</v>
      </c>
      <c r="C109" s="47" t="s">
        <v>145</v>
      </c>
      <c r="D109" s="47"/>
      <c r="E109" s="22">
        <f>E110</f>
        <v>848278.48</v>
      </c>
    </row>
    <row r="110" spans="1:5" ht="24">
      <c r="A110" s="38" t="s">
        <v>59</v>
      </c>
      <c r="B110" s="111" t="s">
        <v>22</v>
      </c>
      <c r="C110" s="111" t="s">
        <v>145</v>
      </c>
      <c r="D110" s="111" t="s">
        <v>53</v>
      </c>
      <c r="E110" s="24">
        <f>E111</f>
        <v>848278.48</v>
      </c>
    </row>
    <row r="111" spans="1:5" ht="24">
      <c r="A111" s="38" t="s">
        <v>60</v>
      </c>
      <c r="B111" s="111" t="s">
        <v>22</v>
      </c>
      <c r="C111" s="111" t="s">
        <v>145</v>
      </c>
      <c r="D111" s="111" t="s">
        <v>54</v>
      </c>
      <c r="E111" s="25">
        <v>848278.48</v>
      </c>
    </row>
    <row r="112" spans="1:5" ht="24">
      <c r="A112" s="45" t="s">
        <v>142</v>
      </c>
      <c r="B112" s="47" t="s">
        <v>22</v>
      </c>
      <c r="C112" s="47" t="s">
        <v>143</v>
      </c>
      <c r="D112" s="47"/>
      <c r="E112" s="22">
        <f>E113</f>
        <v>365496</v>
      </c>
    </row>
    <row r="113" spans="1:5" ht="48">
      <c r="A113" s="5" t="s">
        <v>79</v>
      </c>
      <c r="B113" s="111" t="s">
        <v>22</v>
      </c>
      <c r="C113" s="111" t="s">
        <v>143</v>
      </c>
      <c r="D113" s="14">
        <v>100</v>
      </c>
      <c r="E113" s="24">
        <f>E114</f>
        <v>365496</v>
      </c>
    </row>
    <row r="114" spans="1:5" ht="24">
      <c r="A114" s="5" t="s">
        <v>86</v>
      </c>
      <c r="B114" s="111" t="s">
        <v>22</v>
      </c>
      <c r="C114" s="111" t="s">
        <v>143</v>
      </c>
      <c r="D114" s="14">
        <v>120</v>
      </c>
      <c r="E114" s="25">
        <v>365496</v>
      </c>
    </row>
    <row r="115" spans="1:5" ht="12">
      <c r="A115" s="8" t="s">
        <v>73</v>
      </c>
      <c r="B115" s="10" t="s">
        <v>46</v>
      </c>
      <c r="C115" s="110"/>
      <c r="D115" s="49"/>
      <c r="E115" s="28">
        <f>E116</f>
        <v>2394816.2199999997</v>
      </c>
    </row>
    <row r="116" spans="1:5" ht="36">
      <c r="A116" s="26" t="s">
        <v>285</v>
      </c>
      <c r="B116" s="47" t="s">
        <v>46</v>
      </c>
      <c r="C116" s="47" t="s">
        <v>121</v>
      </c>
      <c r="D116" s="14"/>
      <c r="E116" s="22">
        <f>E117</f>
        <v>2394816.2199999997</v>
      </c>
    </row>
    <row r="117" spans="1:5" ht="24">
      <c r="A117" s="11" t="s">
        <v>120</v>
      </c>
      <c r="B117" s="47" t="s">
        <v>46</v>
      </c>
      <c r="C117" s="47" t="s">
        <v>122</v>
      </c>
      <c r="D117" s="14"/>
      <c r="E117" s="22">
        <f>E118</f>
        <v>2394816.2199999997</v>
      </c>
    </row>
    <row r="118" spans="1:5" ht="24">
      <c r="A118" s="11" t="s">
        <v>82</v>
      </c>
      <c r="B118" s="47" t="s">
        <v>46</v>
      </c>
      <c r="C118" s="47" t="s">
        <v>147</v>
      </c>
      <c r="D118" s="14"/>
      <c r="E118" s="22">
        <f>E119+E121</f>
        <v>2394816.2199999997</v>
      </c>
    </row>
    <row r="119" spans="1:5" ht="48">
      <c r="A119" s="5" t="s">
        <v>79</v>
      </c>
      <c r="B119" s="111" t="s">
        <v>46</v>
      </c>
      <c r="C119" s="111" t="s">
        <v>147</v>
      </c>
      <c r="D119" s="14">
        <v>100</v>
      </c>
      <c r="E119" s="24">
        <f>E120</f>
        <v>414000</v>
      </c>
    </row>
    <row r="120" spans="1:5" ht="24">
      <c r="A120" s="5" t="s">
        <v>86</v>
      </c>
      <c r="B120" s="111" t="s">
        <v>46</v>
      </c>
      <c r="C120" s="111" t="s">
        <v>147</v>
      </c>
      <c r="D120" s="14">
        <v>120</v>
      </c>
      <c r="E120" s="25">
        <v>414000</v>
      </c>
    </row>
    <row r="121" spans="1:5" ht="24">
      <c r="A121" s="38" t="s">
        <v>59</v>
      </c>
      <c r="B121" s="111" t="s">
        <v>46</v>
      </c>
      <c r="C121" s="111" t="s">
        <v>147</v>
      </c>
      <c r="D121" s="111" t="s">
        <v>53</v>
      </c>
      <c r="E121" s="24">
        <f>E122</f>
        <v>1980816.22</v>
      </c>
    </row>
    <row r="122" spans="1:5" ht="24">
      <c r="A122" s="38" t="s">
        <v>60</v>
      </c>
      <c r="B122" s="111" t="s">
        <v>46</v>
      </c>
      <c r="C122" s="111" t="s">
        <v>147</v>
      </c>
      <c r="D122" s="111" t="s">
        <v>54</v>
      </c>
      <c r="E122" s="25">
        <v>1980816.22</v>
      </c>
    </row>
    <row r="123" spans="1:5" ht="12">
      <c r="A123" s="12" t="s">
        <v>98</v>
      </c>
      <c r="B123" s="3" t="s">
        <v>95</v>
      </c>
      <c r="C123" s="112"/>
      <c r="D123" s="50"/>
      <c r="E123" s="21">
        <f>E124+E139</f>
        <v>17143091.06</v>
      </c>
    </row>
    <row r="124" spans="1:5" ht="12">
      <c r="A124" s="13" t="s">
        <v>101</v>
      </c>
      <c r="B124" s="10" t="s">
        <v>99</v>
      </c>
      <c r="C124" s="110"/>
      <c r="D124" s="49"/>
      <c r="E124" s="28">
        <f>E125</f>
        <v>15191091.059999999</v>
      </c>
    </row>
    <row r="125" spans="1:5" ht="36">
      <c r="A125" s="26" t="s">
        <v>100</v>
      </c>
      <c r="B125" s="47" t="s">
        <v>99</v>
      </c>
      <c r="C125" s="47" t="s">
        <v>148</v>
      </c>
      <c r="D125" s="111"/>
      <c r="E125" s="22">
        <f>E126</f>
        <v>15191091.059999999</v>
      </c>
    </row>
    <row r="126" spans="1:5" ht="24">
      <c r="A126" s="11" t="s">
        <v>150</v>
      </c>
      <c r="B126" s="47" t="s">
        <v>99</v>
      </c>
      <c r="C126" s="47" t="s">
        <v>149</v>
      </c>
      <c r="D126" s="111"/>
      <c r="E126" s="22">
        <f>E127+E130+E133+E136</f>
        <v>15191091.059999999</v>
      </c>
    </row>
    <row r="127" spans="1:5" ht="12">
      <c r="A127" s="11" t="s">
        <v>103</v>
      </c>
      <c r="B127" s="47" t="s">
        <v>99</v>
      </c>
      <c r="C127" s="47" t="s">
        <v>151</v>
      </c>
      <c r="D127" s="111"/>
      <c r="E127" s="22">
        <f>E128</f>
        <v>6816580.38</v>
      </c>
    </row>
    <row r="128" spans="1:5" ht="24">
      <c r="A128" s="38" t="s">
        <v>59</v>
      </c>
      <c r="B128" s="111" t="s">
        <v>99</v>
      </c>
      <c r="C128" s="111" t="s">
        <v>151</v>
      </c>
      <c r="D128" s="111" t="s">
        <v>53</v>
      </c>
      <c r="E128" s="24">
        <f>E129</f>
        <v>6816580.38</v>
      </c>
    </row>
    <row r="129" spans="1:5" ht="24">
      <c r="A129" s="54" t="s">
        <v>60</v>
      </c>
      <c r="B129" s="111" t="s">
        <v>99</v>
      </c>
      <c r="C129" s="111" t="s">
        <v>151</v>
      </c>
      <c r="D129" s="111" t="s">
        <v>54</v>
      </c>
      <c r="E129" s="25">
        <v>6816580.38</v>
      </c>
    </row>
    <row r="130" spans="1:5" ht="12">
      <c r="A130" s="11" t="s">
        <v>152</v>
      </c>
      <c r="B130" s="47" t="s">
        <v>99</v>
      </c>
      <c r="C130" s="47" t="s">
        <v>153</v>
      </c>
      <c r="D130" s="111"/>
      <c r="E130" s="22">
        <f>E131</f>
        <v>5101290.18</v>
      </c>
    </row>
    <row r="131" spans="1:5" ht="24">
      <c r="A131" s="38" t="s">
        <v>59</v>
      </c>
      <c r="B131" s="111" t="s">
        <v>99</v>
      </c>
      <c r="C131" s="111" t="s">
        <v>153</v>
      </c>
      <c r="D131" s="111" t="s">
        <v>53</v>
      </c>
      <c r="E131" s="24">
        <f>E132</f>
        <v>5101290.18</v>
      </c>
    </row>
    <row r="132" spans="1:5" ht="24">
      <c r="A132" s="38" t="s">
        <v>60</v>
      </c>
      <c r="B132" s="111" t="s">
        <v>99</v>
      </c>
      <c r="C132" s="111" t="s">
        <v>153</v>
      </c>
      <c r="D132" s="111" t="s">
        <v>54</v>
      </c>
      <c r="E132" s="25">
        <v>5101290.18</v>
      </c>
    </row>
    <row r="133" spans="1:5" ht="12">
      <c r="A133" s="11" t="s">
        <v>104</v>
      </c>
      <c r="B133" s="47" t="s">
        <v>99</v>
      </c>
      <c r="C133" s="47" t="s">
        <v>154</v>
      </c>
      <c r="D133" s="111"/>
      <c r="E133" s="22">
        <f>E134</f>
        <v>355735.5</v>
      </c>
    </row>
    <row r="134" spans="1:5" ht="24">
      <c r="A134" s="38" t="s">
        <v>59</v>
      </c>
      <c r="B134" s="111" t="s">
        <v>99</v>
      </c>
      <c r="C134" s="111" t="s">
        <v>154</v>
      </c>
      <c r="D134" s="111" t="s">
        <v>53</v>
      </c>
      <c r="E134" s="24">
        <f>E135</f>
        <v>355735.5</v>
      </c>
    </row>
    <row r="135" spans="1:5" ht="24">
      <c r="A135" s="38" t="s">
        <v>60</v>
      </c>
      <c r="B135" s="111" t="s">
        <v>99</v>
      </c>
      <c r="C135" s="111" t="s">
        <v>154</v>
      </c>
      <c r="D135" s="111" t="s">
        <v>54</v>
      </c>
      <c r="E135" s="25">
        <v>355735.5</v>
      </c>
    </row>
    <row r="136" spans="1:5" ht="36">
      <c r="A136" s="11" t="s">
        <v>216</v>
      </c>
      <c r="B136" s="47" t="s">
        <v>99</v>
      </c>
      <c r="C136" s="47" t="s">
        <v>215</v>
      </c>
      <c r="D136" s="47"/>
      <c r="E136" s="22">
        <f>E137</f>
        <v>2917485</v>
      </c>
    </row>
    <row r="137" spans="1:5" ht="24">
      <c r="A137" s="38" t="s">
        <v>59</v>
      </c>
      <c r="B137" s="111" t="s">
        <v>99</v>
      </c>
      <c r="C137" s="111" t="s">
        <v>215</v>
      </c>
      <c r="D137" s="111" t="s">
        <v>53</v>
      </c>
      <c r="E137" s="24">
        <f>E138</f>
        <v>2917485</v>
      </c>
    </row>
    <row r="138" spans="1:5" ht="24">
      <c r="A138" s="54" t="s">
        <v>60</v>
      </c>
      <c r="B138" s="111" t="s">
        <v>99</v>
      </c>
      <c r="C138" s="111" t="s">
        <v>215</v>
      </c>
      <c r="D138" s="111" t="s">
        <v>54</v>
      </c>
      <c r="E138" s="25">
        <v>2917485</v>
      </c>
    </row>
    <row r="139" spans="1:5" ht="12">
      <c r="A139" s="13" t="s">
        <v>97</v>
      </c>
      <c r="B139" s="10" t="s">
        <v>96</v>
      </c>
      <c r="C139" s="110"/>
      <c r="D139" s="49"/>
      <c r="E139" s="28">
        <f>E140</f>
        <v>1952000</v>
      </c>
    </row>
    <row r="140" spans="1:5" ht="36">
      <c r="A140" s="26" t="s">
        <v>68</v>
      </c>
      <c r="B140" s="47" t="s">
        <v>96</v>
      </c>
      <c r="C140" s="47" t="s">
        <v>134</v>
      </c>
      <c r="D140" s="14"/>
      <c r="E140" s="22">
        <f>E141</f>
        <v>1952000</v>
      </c>
    </row>
    <row r="141" spans="1:5" ht="36">
      <c r="A141" s="44" t="s">
        <v>194</v>
      </c>
      <c r="B141" s="47" t="s">
        <v>96</v>
      </c>
      <c r="C141" s="47" t="s">
        <v>133</v>
      </c>
      <c r="D141" s="14"/>
      <c r="E141" s="22">
        <f>E142+E145</f>
        <v>1952000</v>
      </c>
    </row>
    <row r="142" spans="1:5" ht="24">
      <c r="A142" s="45" t="s">
        <v>274</v>
      </c>
      <c r="B142" s="47" t="s">
        <v>96</v>
      </c>
      <c r="C142" s="46" t="s">
        <v>275</v>
      </c>
      <c r="D142" s="46"/>
      <c r="E142" s="22">
        <f>E143</f>
        <v>1767000</v>
      </c>
    </row>
    <row r="143" spans="1:5" ht="24">
      <c r="A143" s="38" t="s">
        <v>59</v>
      </c>
      <c r="B143" s="111" t="s">
        <v>96</v>
      </c>
      <c r="C143" s="109" t="s">
        <v>275</v>
      </c>
      <c r="D143" s="109" t="s">
        <v>53</v>
      </c>
      <c r="E143" s="24">
        <f>E144</f>
        <v>1767000</v>
      </c>
    </row>
    <row r="144" spans="1:5" ht="24">
      <c r="A144" s="38" t="s">
        <v>60</v>
      </c>
      <c r="B144" s="111" t="s">
        <v>96</v>
      </c>
      <c r="C144" s="109" t="s">
        <v>275</v>
      </c>
      <c r="D144" s="109" t="s">
        <v>54</v>
      </c>
      <c r="E144" s="25">
        <v>1767000</v>
      </c>
    </row>
    <row r="145" spans="1:5" ht="72">
      <c r="A145" s="44" t="s">
        <v>309</v>
      </c>
      <c r="B145" s="47" t="s">
        <v>96</v>
      </c>
      <c r="C145" s="46" t="s">
        <v>310</v>
      </c>
      <c r="D145" s="46"/>
      <c r="E145" s="22">
        <f>E146</f>
        <v>185000</v>
      </c>
    </row>
    <row r="146" spans="1:5" ht="24">
      <c r="A146" s="38" t="s">
        <v>59</v>
      </c>
      <c r="B146" s="111" t="s">
        <v>96</v>
      </c>
      <c r="C146" s="109" t="s">
        <v>310</v>
      </c>
      <c r="D146" s="109" t="s">
        <v>53</v>
      </c>
      <c r="E146" s="24">
        <f>E147</f>
        <v>185000</v>
      </c>
    </row>
    <row r="147" spans="1:5" ht="24">
      <c r="A147" s="38" t="s">
        <v>60</v>
      </c>
      <c r="B147" s="111" t="s">
        <v>96</v>
      </c>
      <c r="C147" s="109" t="s">
        <v>310</v>
      </c>
      <c r="D147" s="109" t="s">
        <v>54</v>
      </c>
      <c r="E147" s="25">
        <v>185000</v>
      </c>
    </row>
    <row r="148" spans="1:5" ht="12">
      <c r="A148" s="12" t="s">
        <v>23</v>
      </c>
      <c r="B148" s="3" t="s">
        <v>24</v>
      </c>
      <c r="C148" s="112"/>
      <c r="D148" s="50"/>
      <c r="E148" s="21">
        <f>E149+E212+E180</f>
        <v>242351162.85999995</v>
      </c>
    </row>
    <row r="149" spans="1:5" ht="12">
      <c r="A149" s="13" t="s">
        <v>25</v>
      </c>
      <c r="B149" s="10" t="s">
        <v>26</v>
      </c>
      <c r="C149" s="110"/>
      <c r="D149" s="49"/>
      <c r="E149" s="28">
        <f>E150+E169</f>
        <v>196569320.32999995</v>
      </c>
    </row>
    <row r="150" spans="1:5" ht="36">
      <c r="A150" s="26" t="s">
        <v>311</v>
      </c>
      <c r="B150" s="47" t="s">
        <v>26</v>
      </c>
      <c r="C150" s="47" t="s">
        <v>312</v>
      </c>
      <c r="D150" s="14"/>
      <c r="E150" s="22">
        <f>E151+E155</f>
        <v>194954964.13999996</v>
      </c>
    </row>
    <row r="151" spans="1:5" ht="24">
      <c r="A151" s="44" t="s">
        <v>313</v>
      </c>
      <c r="B151" s="47" t="s">
        <v>26</v>
      </c>
      <c r="C151" s="47" t="s">
        <v>314</v>
      </c>
      <c r="D151" s="14"/>
      <c r="E151" s="22">
        <f>E152</f>
        <v>317919.72</v>
      </c>
    </row>
    <row r="152" spans="1:5" ht="24">
      <c r="A152" s="44" t="s">
        <v>315</v>
      </c>
      <c r="B152" s="47" t="s">
        <v>26</v>
      </c>
      <c r="C152" s="47" t="s">
        <v>332</v>
      </c>
      <c r="D152" s="14"/>
      <c r="E152" s="22">
        <f>E153</f>
        <v>317919.72</v>
      </c>
    </row>
    <row r="153" spans="1:5" ht="24">
      <c r="A153" s="38" t="s">
        <v>59</v>
      </c>
      <c r="B153" s="111" t="s">
        <v>26</v>
      </c>
      <c r="C153" s="111" t="s">
        <v>332</v>
      </c>
      <c r="D153" s="14">
        <v>200</v>
      </c>
      <c r="E153" s="24">
        <f>E154</f>
        <v>317919.72</v>
      </c>
    </row>
    <row r="154" spans="1:5" ht="24">
      <c r="A154" s="54" t="s">
        <v>60</v>
      </c>
      <c r="B154" s="111" t="s">
        <v>26</v>
      </c>
      <c r="C154" s="111" t="s">
        <v>332</v>
      </c>
      <c r="D154" s="14">
        <v>240</v>
      </c>
      <c r="E154" s="25">
        <v>317919.72</v>
      </c>
    </row>
    <row r="155" spans="1:5" ht="36">
      <c r="A155" s="55" t="s">
        <v>342</v>
      </c>
      <c r="B155" s="47" t="s">
        <v>26</v>
      </c>
      <c r="C155" s="47" t="s">
        <v>343</v>
      </c>
      <c r="D155" s="14"/>
      <c r="E155" s="22">
        <f>E156+E159+E164</f>
        <v>194637044.41999996</v>
      </c>
    </row>
    <row r="156" spans="1:5" ht="36">
      <c r="A156" s="55" t="s">
        <v>344</v>
      </c>
      <c r="B156" s="47" t="s">
        <v>26</v>
      </c>
      <c r="C156" s="47" t="s">
        <v>345</v>
      </c>
      <c r="D156" s="35"/>
      <c r="E156" s="22">
        <f>E157</f>
        <v>45579385.89</v>
      </c>
    </row>
    <row r="157" spans="1:5" ht="12">
      <c r="A157" s="54" t="s">
        <v>45</v>
      </c>
      <c r="B157" s="111" t="s">
        <v>26</v>
      </c>
      <c r="C157" s="111" t="s">
        <v>345</v>
      </c>
      <c r="D157" s="14">
        <v>800</v>
      </c>
      <c r="E157" s="24">
        <f>E158</f>
        <v>45579385.89</v>
      </c>
    </row>
    <row r="158" spans="1:5" ht="12">
      <c r="A158" s="54" t="s">
        <v>61</v>
      </c>
      <c r="B158" s="111" t="s">
        <v>26</v>
      </c>
      <c r="C158" s="111" t="s">
        <v>345</v>
      </c>
      <c r="D158" s="14">
        <v>850</v>
      </c>
      <c r="E158" s="25">
        <v>45579385.89</v>
      </c>
    </row>
    <row r="159" spans="1:5" ht="24">
      <c r="A159" s="55" t="s">
        <v>348</v>
      </c>
      <c r="B159" s="47" t="s">
        <v>26</v>
      </c>
      <c r="C159" s="47" t="s">
        <v>349</v>
      </c>
      <c r="D159" s="35"/>
      <c r="E159" s="22">
        <f>E162+E160</f>
        <v>147111288.07999998</v>
      </c>
    </row>
    <row r="160" spans="1:5" ht="24">
      <c r="A160" s="54" t="s">
        <v>346</v>
      </c>
      <c r="B160" s="111" t="s">
        <v>26</v>
      </c>
      <c r="C160" s="111" t="s">
        <v>349</v>
      </c>
      <c r="D160" s="14">
        <v>400</v>
      </c>
      <c r="E160" s="24">
        <f>E161</f>
        <v>54876959.45</v>
      </c>
    </row>
    <row r="161" spans="1:5" ht="12.75">
      <c r="A161" s="113" t="s">
        <v>347</v>
      </c>
      <c r="B161" s="111" t="s">
        <v>26</v>
      </c>
      <c r="C161" s="111" t="s">
        <v>349</v>
      </c>
      <c r="D161" s="14">
        <v>410</v>
      </c>
      <c r="E161" s="25">
        <v>54876959.45</v>
      </c>
    </row>
    <row r="162" spans="1:5" ht="12">
      <c r="A162" s="54" t="s">
        <v>45</v>
      </c>
      <c r="B162" s="111" t="s">
        <v>26</v>
      </c>
      <c r="C162" s="111" t="s">
        <v>349</v>
      </c>
      <c r="D162" s="14">
        <v>800</v>
      </c>
      <c r="E162" s="24">
        <f>E163</f>
        <v>92234328.63</v>
      </c>
    </row>
    <row r="163" spans="1:5" ht="12">
      <c r="A163" s="54" t="s">
        <v>61</v>
      </c>
      <c r="B163" s="111" t="s">
        <v>26</v>
      </c>
      <c r="C163" s="111" t="s">
        <v>349</v>
      </c>
      <c r="D163" s="14">
        <v>850</v>
      </c>
      <c r="E163" s="25">
        <v>92234328.63</v>
      </c>
    </row>
    <row r="164" spans="1:5" ht="24">
      <c r="A164" s="55" t="s">
        <v>350</v>
      </c>
      <c r="B164" s="47" t="s">
        <v>26</v>
      </c>
      <c r="C164" s="47" t="s">
        <v>351</v>
      </c>
      <c r="D164" s="35"/>
      <c r="E164" s="22">
        <f>E167+E165</f>
        <v>1946370.45</v>
      </c>
    </row>
    <row r="165" spans="1:5" ht="24">
      <c r="A165" s="54" t="s">
        <v>346</v>
      </c>
      <c r="B165" s="111" t="s">
        <v>26</v>
      </c>
      <c r="C165" s="111" t="s">
        <v>351</v>
      </c>
      <c r="D165" s="14">
        <v>400</v>
      </c>
      <c r="E165" s="24">
        <f>E166</f>
        <v>554312.72</v>
      </c>
    </row>
    <row r="166" spans="1:5" ht="12.75">
      <c r="A166" s="113" t="s">
        <v>347</v>
      </c>
      <c r="B166" s="111" t="s">
        <v>26</v>
      </c>
      <c r="C166" s="111" t="s">
        <v>351</v>
      </c>
      <c r="D166" s="14">
        <v>410</v>
      </c>
      <c r="E166" s="25">
        <v>554312.72</v>
      </c>
    </row>
    <row r="167" spans="1:5" ht="12.75">
      <c r="A167" s="113" t="s">
        <v>347</v>
      </c>
      <c r="B167" s="111" t="s">
        <v>26</v>
      </c>
      <c r="C167" s="111" t="s">
        <v>351</v>
      </c>
      <c r="D167" s="14">
        <v>800</v>
      </c>
      <c r="E167" s="24">
        <f>E168</f>
        <v>1392057.73</v>
      </c>
    </row>
    <row r="168" spans="1:5" ht="12">
      <c r="A168" s="54" t="s">
        <v>45</v>
      </c>
      <c r="B168" s="111" t="s">
        <v>26</v>
      </c>
      <c r="C168" s="111" t="s">
        <v>351</v>
      </c>
      <c r="D168" s="14">
        <v>850</v>
      </c>
      <c r="E168" s="25">
        <v>1392057.73</v>
      </c>
    </row>
    <row r="169" spans="1:5" ht="36">
      <c r="A169" s="26" t="s">
        <v>68</v>
      </c>
      <c r="B169" s="47" t="s">
        <v>26</v>
      </c>
      <c r="C169" s="47" t="s">
        <v>134</v>
      </c>
      <c r="D169" s="14"/>
      <c r="E169" s="22">
        <f>E170</f>
        <v>1614356.19</v>
      </c>
    </row>
    <row r="170" spans="1:5" ht="36">
      <c r="A170" s="44" t="s">
        <v>168</v>
      </c>
      <c r="B170" s="47" t="s">
        <v>26</v>
      </c>
      <c r="C170" s="47" t="s">
        <v>133</v>
      </c>
      <c r="D170" s="14"/>
      <c r="E170" s="22">
        <f>E174+E171+E177</f>
        <v>1614356.19</v>
      </c>
    </row>
    <row r="171" spans="1:5" ht="24">
      <c r="A171" s="44" t="s">
        <v>207</v>
      </c>
      <c r="B171" s="47" t="s">
        <v>26</v>
      </c>
      <c r="C171" s="47" t="s">
        <v>223</v>
      </c>
      <c r="D171" s="14"/>
      <c r="E171" s="22">
        <f>E172</f>
        <v>95000</v>
      </c>
    </row>
    <row r="172" spans="1:5" ht="24">
      <c r="A172" s="38" t="s">
        <v>59</v>
      </c>
      <c r="B172" s="111" t="s">
        <v>26</v>
      </c>
      <c r="C172" s="111" t="s">
        <v>223</v>
      </c>
      <c r="D172" s="14">
        <v>200</v>
      </c>
      <c r="E172" s="24">
        <f>E173</f>
        <v>95000</v>
      </c>
    </row>
    <row r="173" spans="1:5" ht="24">
      <c r="A173" s="38" t="s">
        <v>60</v>
      </c>
      <c r="B173" s="111" t="s">
        <v>26</v>
      </c>
      <c r="C173" s="111" t="s">
        <v>223</v>
      </c>
      <c r="D173" s="14">
        <v>240</v>
      </c>
      <c r="E173" s="25">
        <v>95000</v>
      </c>
    </row>
    <row r="174" spans="1:5" ht="60">
      <c r="A174" s="44" t="s">
        <v>212</v>
      </c>
      <c r="B174" s="47" t="s">
        <v>26</v>
      </c>
      <c r="C174" s="47" t="s">
        <v>222</v>
      </c>
      <c r="D174" s="14"/>
      <c r="E174" s="22">
        <f>E175</f>
        <v>147518.47</v>
      </c>
    </row>
    <row r="175" spans="1:5" ht="24">
      <c r="A175" s="38" t="s">
        <v>59</v>
      </c>
      <c r="B175" s="111" t="s">
        <v>26</v>
      </c>
      <c r="C175" s="111" t="s">
        <v>222</v>
      </c>
      <c r="D175" s="14">
        <v>200</v>
      </c>
      <c r="E175" s="24">
        <f>E176</f>
        <v>147518.47</v>
      </c>
    </row>
    <row r="176" spans="1:5" ht="24">
      <c r="A176" s="38" t="s">
        <v>60</v>
      </c>
      <c r="B176" s="111" t="s">
        <v>26</v>
      </c>
      <c r="C176" s="111" t="s">
        <v>222</v>
      </c>
      <c r="D176" s="14">
        <v>240</v>
      </c>
      <c r="E176" s="25">
        <v>147518.47</v>
      </c>
    </row>
    <row r="177" spans="1:5" ht="12">
      <c r="A177" s="45" t="s">
        <v>297</v>
      </c>
      <c r="B177" s="47" t="s">
        <v>26</v>
      </c>
      <c r="C177" s="47" t="s">
        <v>298</v>
      </c>
      <c r="D177" s="14"/>
      <c r="E177" s="22">
        <f>E178</f>
        <v>1371837.72</v>
      </c>
    </row>
    <row r="178" spans="1:5" ht="24">
      <c r="A178" s="38" t="s">
        <v>59</v>
      </c>
      <c r="B178" s="111" t="s">
        <v>26</v>
      </c>
      <c r="C178" s="111" t="s">
        <v>298</v>
      </c>
      <c r="D178" s="14">
        <v>200</v>
      </c>
      <c r="E178" s="24">
        <f>E179</f>
        <v>1371837.72</v>
      </c>
    </row>
    <row r="179" spans="1:5" ht="24">
      <c r="A179" s="38" t="s">
        <v>60</v>
      </c>
      <c r="B179" s="111" t="s">
        <v>26</v>
      </c>
      <c r="C179" s="111" t="s">
        <v>298</v>
      </c>
      <c r="D179" s="14">
        <v>240</v>
      </c>
      <c r="E179" s="25">
        <v>1371837.72</v>
      </c>
    </row>
    <row r="180" spans="1:5" ht="12">
      <c r="A180" s="32" t="s">
        <v>94</v>
      </c>
      <c r="B180" s="10" t="s">
        <v>27</v>
      </c>
      <c r="C180" s="110"/>
      <c r="D180" s="49"/>
      <c r="E180" s="28">
        <f>E181+E186+E191+E201</f>
        <v>21340414.82</v>
      </c>
    </row>
    <row r="181" spans="1:5" ht="24">
      <c r="A181" s="26" t="s">
        <v>237</v>
      </c>
      <c r="B181" s="47" t="s">
        <v>27</v>
      </c>
      <c r="C181" s="47" t="s">
        <v>159</v>
      </c>
      <c r="D181" s="35"/>
      <c r="E181" s="22">
        <f aca="true" t="shared" si="1" ref="E181:E189">E182</f>
        <v>142273.62</v>
      </c>
    </row>
    <row r="182" spans="1:5" ht="24">
      <c r="A182" s="45" t="s">
        <v>239</v>
      </c>
      <c r="B182" s="47" t="s">
        <v>27</v>
      </c>
      <c r="C182" s="47" t="s">
        <v>241</v>
      </c>
      <c r="D182" s="35"/>
      <c r="E182" s="22">
        <f t="shared" si="1"/>
        <v>142273.62</v>
      </c>
    </row>
    <row r="183" spans="1:5" ht="12">
      <c r="A183" s="45" t="s">
        <v>162</v>
      </c>
      <c r="B183" s="47" t="s">
        <v>27</v>
      </c>
      <c r="C183" s="47" t="s">
        <v>247</v>
      </c>
      <c r="D183" s="35"/>
      <c r="E183" s="22">
        <f t="shared" si="1"/>
        <v>142273.62</v>
      </c>
    </row>
    <row r="184" spans="1:5" ht="24">
      <c r="A184" s="38" t="s">
        <v>59</v>
      </c>
      <c r="B184" s="111" t="s">
        <v>27</v>
      </c>
      <c r="C184" s="111" t="s">
        <v>247</v>
      </c>
      <c r="D184" s="14">
        <v>200</v>
      </c>
      <c r="E184" s="24">
        <f t="shared" si="1"/>
        <v>142273.62</v>
      </c>
    </row>
    <row r="185" spans="1:5" ht="24">
      <c r="A185" s="38" t="s">
        <v>60</v>
      </c>
      <c r="B185" s="111" t="s">
        <v>27</v>
      </c>
      <c r="C185" s="111" t="s">
        <v>247</v>
      </c>
      <c r="D185" s="14">
        <v>240</v>
      </c>
      <c r="E185" s="25">
        <v>142273.62</v>
      </c>
    </row>
    <row r="186" spans="1:5" ht="36">
      <c r="A186" s="26" t="s">
        <v>276</v>
      </c>
      <c r="B186" s="47" t="s">
        <v>27</v>
      </c>
      <c r="C186" s="47" t="s">
        <v>277</v>
      </c>
      <c r="D186" s="35"/>
      <c r="E186" s="22">
        <f>E187</f>
        <v>593713.67</v>
      </c>
    </row>
    <row r="187" spans="1:5" ht="24">
      <c r="A187" s="45" t="s">
        <v>278</v>
      </c>
      <c r="B187" s="47" t="s">
        <v>27</v>
      </c>
      <c r="C187" s="47" t="s">
        <v>279</v>
      </c>
      <c r="D187" s="35"/>
      <c r="E187" s="22">
        <f>+E188</f>
        <v>593713.67</v>
      </c>
    </row>
    <row r="188" spans="1:5" ht="36">
      <c r="A188" s="45" t="s">
        <v>263</v>
      </c>
      <c r="B188" s="47" t="s">
        <v>27</v>
      </c>
      <c r="C188" s="47" t="s">
        <v>352</v>
      </c>
      <c r="D188" s="35"/>
      <c r="E188" s="22">
        <f t="shared" si="1"/>
        <v>593713.67</v>
      </c>
    </row>
    <row r="189" spans="1:5" ht="24">
      <c r="A189" s="38" t="s">
        <v>59</v>
      </c>
      <c r="B189" s="111" t="s">
        <v>27</v>
      </c>
      <c r="C189" s="111" t="s">
        <v>352</v>
      </c>
      <c r="D189" s="14">
        <v>200</v>
      </c>
      <c r="E189" s="24">
        <f t="shared" si="1"/>
        <v>593713.67</v>
      </c>
    </row>
    <row r="190" spans="1:5" ht="24">
      <c r="A190" s="38" t="s">
        <v>60</v>
      </c>
      <c r="B190" s="111" t="s">
        <v>27</v>
      </c>
      <c r="C190" s="111" t="s">
        <v>352</v>
      </c>
      <c r="D190" s="14">
        <v>240</v>
      </c>
      <c r="E190" s="25">
        <v>593713.67</v>
      </c>
    </row>
    <row r="191" spans="1:5" ht="60">
      <c r="A191" s="26" t="s">
        <v>155</v>
      </c>
      <c r="B191" s="47" t="s">
        <v>27</v>
      </c>
      <c r="C191" s="47" t="s">
        <v>156</v>
      </c>
      <c r="D191" s="14"/>
      <c r="E191" s="22">
        <f>E192</f>
        <v>9046810.14</v>
      </c>
    </row>
    <row r="192" spans="1:5" ht="24">
      <c r="A192" s="45" t="s">
        <v>157</v>
      </c>
      <c r="B192" s="47" t="s">
        <v>27</v>
      </c>
      <c r="C192" s="47" t="s">
        <v>158</v>
      </c>
      <c r="D192" s="14"/>
      <c r="E192" s="22">
        <f>E193+E196</f>
        <v>9046810.14</v>
      </c>
    </row>
    <row r="193" spans="1:5" ht="24">
      <c r="A193" s="45" t="s">
        <v>319</v>
      </c>
      <c r="B193" s="47" t="s">
        <v>27</v>
      </c>
      <c r="C193" s="47" t="s">
        <v>318</v>
      </c>
      <c r="D193" s="35"/>
      <c r="E193" s="22">
        <f>E194</f>
        <v>70000</v>
      </c>
    </row>
    <row r="194" spans="1:5" ht="24">
      <c r="A194" s="5" t="s">
        <v>59</v>
      </c>
      <c r="B194" s="111" t="s">
        <v>27</v>
      </c>
      <c r="C194" s="111" t="s">
        <v>318</v>
      </c>
      <c r="D194" s="14">
        <v>200</v>
      </c>
      <c r="E194" s="24">
        <f>E195</f>
        <v>70000</v>
      </c>
    </row>
    <row r="195" spans="1:5" ht="24">
      <c r="A195" s="5" t="s">
        <v>60</v>
      </c>
      <c r="B195" s="111" t="s">
        <v>27</v>
      </c>
      <c r="C195" s="111" t="s">
        <v>318</v>
      </c>
      <c r="D195" s="14">
        <v>240</v>
      </c>
      <c r="E195" s="25">
        <v>70000</v>
      </c>
    </row>
    <row r="196" spans="1:5" ht="12">
      <c r="A196" s="45" t="s">
        <v>226</v>
      </c>
      <c r="B196" s="47" t="s">
        <v>27</v>
      </c>
      <c r="C196" s="47" t="s">
        <v>227</v>
      </c>
      <c r="D196" s="14"/>
      <c r="E196" s="22">
        <f>E197+E199</f>
        <v>8976810.14</v>
      </c>
    </row>
    <row r="197" spans="1:5" ht="24">
      <c r="A197" s="5" t="s">
        <v>59</v>
      </c>
      <c r="B197" s="111" t="s">
        <v>27</v>
      </c>
      <c r="C197" s="111" t="s">
        <v>227</v>
      </c>
      <c r="D197" s="14">
        <v>200</v>
      </c>
      <c r="E197" s="24">
        <f>E198</f>
        <v>50000</v>
      </c>
    </row>
    <row r="198" spans="1:5" ht="24">
      <c r="A198" s="5" t="s">
        <v>60</v>
      </c>
      <c r="B198" s="111" t="s">
        <v>27</v>
      </c>
      <c r="C198" s="111" t="s">
        <v>227</v>
      </c>
      <c r="D198" s="14">
        <v>240</v>
      </c>
      <c r="E198" s="25">
        <v>50000</v>
      </c>
    </row>
    <row r="199" spans="1:5" ht="12">
      <c r="A199" s="38" t="s">
        <v>45</v>
      </c>
      <c r="B199" s="111" t="s">
        <v>27</v>
      </c>
      <c r="C199" s="111" t="s">
        <v>227</v>
      </c>
      <c r="D199" s="14">
        <v>800</v>
      </c>
      <c r="E199" s="24">
        <f>E200</f>
        <v>8926810.14</v>
      </c>
    </row>
    <row r="200" spans="1:5" ht="36">
      <c r="A200" s="38" t="s">
        <v>64</v>
      </c>
      <c r="B200" s="111" t="s">
        <v>27</v>
      </c>
      <c r="C200" s="111" t="s">
        <v>227</v>
      </c>
      <c r="D200" s="14">
        <v>810</v>
      </c>
      <c r="E200" s="25">
        <v>8926810.14</v>
      </c>
    </row>
    <row r="201" spans="1:5" ht="36">
      <c r="A201" s="26" t="s">
        <v>68</v>
      </c>
      <c r="B201" s="47" t="s">
        <v>27</v>
      </c>
      <c r="C201" s="47" t="s">
        <v>134</v>
      </c>
      <c r="D201" s="14"/>
      <c r="E201" s="22">
        <f>E202</f>
        <v>11557617.389999999</v>
      </c>
    </row>
    <row r="202" spans="1:5" ht="36">
      <c r="A202" s="44" t="s">
        <v>168</v>
      </c>
      <c r="B202" s="47" t="s">
        <v>27</v>
      </c>
      <c r="C202" s="47" t="s">
        <v>133</v>
      </c>
      <c r="D202" s="14"/>
      <c r="E202" s="22">
        <f>E203+E209</f>
        <v>11557617.389999999</v>
      </c>
    </row>
    <row r="203" spans="1:5" ht="24">
      <c r="A203" s="44" t="s">
        <v>207</v>
      </c>
      <c r="B203" s="47" t="s">
        <v>27</v>
      </c>
      <c r="C203" s="47" t="s">
        <v>223</v>
      </c>
      <c r="D203" s="35"/>
      <c r="E203" s="22">
        <f>E204+E206</f>
        <v>10364395.12</v>
      </c>
    </row>
    <row r="204" spans="1:5" ht="24">
      <c r="A204" s="38" t="s">
        <v>59</v>
      </c>
      <c r="B204" s="111" t="s">
        <v>27</v>
      </c>
      <c r="C204" s="111" t="s">
        <v>223</v>
      </c>
      <c r="D204" s="14">
        <v>200</v>
      </c>
      <c r="E204" s="24">
        <f>E205</f>
        <v>668529.12</v>
      </c>
    </row>
    <row r="205" spans="1:5" ht="24">
      <c r="A205" s="38" t="s">
        <v>60</v>
      </c>
      <c r="B205" s="111" t="s">
        <v>27</v>
      </c>
      <c r="C205" s="111" t="s">
        <v>223</v>
      </c>
      <c r="D205" s="14">
        <v>240</v>
      </c>
      <c r="E205" s="25">
        <v>668529.12</v>
      </c>
    </row>
    <row r="206" spans="1:5" ht="12">
      <c r="A206" s="38" t="s">
        <v>45</v>
      </c>
      <c r="B206" s="111" t="s">
        <v>27</v>
      </c>
      <c r="C206" s="111" t="s">
        <v>223</v>
      </c>
      <c r="D206" s="14">
        <v>800</v>
      </c>
      <c r="E206" s="24">
        <f>E207+E208</f>
        <v>9695866</v>
      </c>
    </row>
    <row r="207" spans="1:5" ht="36">
      <c r="A207" s="38" t="s">
        <v>64</v>
      </c>
      <c r="B207" s="111" t="s">
        <v>27</v>
      </c>
      <c r="C207" s="111" t="s">
        <v>223</v>
      </c>
      <c r="D207" s="14">
        <v>810</v>
      </c>
      <c r="E207" s="25">
        <v>9691518.81</v>
      </c>
    </row>
    <row r="208" spans="1:5" ht="12">
      <c r="A208" s="38" t="s">
        <v>272</v>
      </c>
      <c r="B208" s="111" t="s">
        <v>27</v>
      </c>
      <c r="C208" s="111" t="s">
        <v>223</v>
      </c>
      <c r="D208" s="14">
        <v>830</v>
      </c>
      <c r="E208" s="25">
        <v>4347.19</v>
      </c>
    </row>
    <row r="209" spans="1:5" ht="24">
      <c r="A209" s="45" t="s">
        <v>363</v>
      </c>
      <c r="B209" s="47" t="s">
        <v>27</v>
      </c>
      <c r="C209" s="47" t="s">
        <v>365</v>
      </c>
      <c r="D209" s="35"/>
      <c r="E209" s="22">
        <f>E210</f>
        <v>1193222.27</v>
      </c>
    </row>
    <row r="210" spans="1:5" ht="12">
      <c r="A210" s="38" t="s">
        <v>364</v>
      </c>
      <c r="B210" s="111" t="s">
        <v>27</v>
      </c>
      <c r="C210" s="111" t="s">
        <v>365</v>
      </c>
      <c r="D210" s="14">
        <v>800</v>
      </c>
      <c r="E210" s="24">
        <f>E211</f>
        <v>1193222.27</v>
      </c>
    </row>
    <row r="211" spans="1:5" ht="36">
      <c r="A211" s="38" t="s">
        <v>64</v>
      </c>
      <c r="B211" s="111" t="s">
        <v>27</v>
      </c>
      <c r="C211" s="111" t="s">
        <v>365</v>
      </c>
      <c r="D211" s="14">
        <v>810</v>
      </c>
      <c r="E211" s="25">
        <v>1193222.27</v>
      </c>
    </row>
    <row r="212" spans="1:5" ht="12">
      <c r="A212" s="32" t="s">
        <v>28</v>
      </c>
      <c r="B212" s="10" t="s">
        <v>29</v>
      </c>
      <c r="C212" s="110"/>
      <c r="D212" s="49"/>
      <c r="E212" s="28">
        <f>E213+E233+E238</f>
        <v>24441427.709999997</v>
      </c>
    </row>
    <row r="213" spans="1:5" ht="36">
      <c r="A213" s="26" t="s">
        <v>65</v>
      </c>
      <c r="B213" s="47" t="s">
        <v>29</v>
      </c>
      <c r="C213" s="47" t="s">
        <v>146</v>
      </c>
      <c r="D213" s="14"/>
      <c r="E213" s="22">
        <f>E214</f>
        <v>23775085.33</v>
      </c>
    </row>
    <row r="214" spans="1:5" ht="24">
      <c r="A214" s="72" t="s">
        <v>195</v>
      </c>
      <c r="B214" s="47" t="s">
        <v>29</v>
      </c>
      <c r="C214" s="47" t="s">
        <v>163</v>
      </c>
      <c r="D214" s="14"/>
      <c r="E214" s="22">
        <f>E215+E218+E221+E224+E230+E227</f>
        <v>23775085.33</v>
      </c>
    </row>
    <row r="215" spans="1:5" ht="12">
      <c r="A215" s="44" t="s">
        <v>66</v>
      </c>
      <c r="B215" s="47" t="s">
        <v>29</v>
      </c>
      <c r="C215" s="47" t="s">
        <v>164</v>
      </c>
      <c r="D215" s="35"/>
      <c r="E215" s="22">
        <f>E216</f>
        <v>7266025.06</v>
      </c>
    </row>
    <row r="216" spans="1:5" ht="24">
      <c r="A216" s="38" t="s">
        <v>59</v>
      </c>
      <c r="B216" s="111" t="s">
        <v>29</v>
      </c>
      <c r="C216" s="111" t="s">
        <v>164</v>
      </c>
      <c r="D216" s="14">
        <v>200</v>
      </c>
      <c r="E216" s="24">
        <f>E217</f>
        <v>7266025.06</v>
      </c>
    </row>
    <row r="217" spans="1:5" ht="24">
      <c r="A217" s="38" t="s">
        <v>60</v>
      </c>
      <c r="B217" s="111" t="s">
        <v>29</v>
      </c>
      <c r="C217" s="111" t="s">
        <v>164</v>
      </c>
      <c r="D217" s="14">
        <v>240</v>
      </c>
      <c r="E217" s="25">
        <v>7266025.06</v>
      </c>
    </row>
    <row r="218" spans="1:5" ht="12">
      <c r="A218" s="11" t="s">
        <v>105</v>
      </c>
      <c r="B218" s="47" t="s">
        <v>29</v>
      </c>
      <c r="C218" s="47" t="s">
        <v>165</v>
      </c>
      <c r="D218" s="14"/>
      <c r="E218" s="22">
        <f>E219</f>
        <v>5131218.7</v>
      </c>
    </row>
    <row r="219" spans="1:5" ht="24">
      <c r="A219" s="38" t="s">
        <v>59</v>
      </c>
      <c r="B219" s="111" t="s">
        <v>29</v>
      </c>
      <c r="C219" s="111" t="s">
        <v>165</v>
      </c>
      <c r="D219" s="14">
        <v>200</v>
      </c>
      <c r="E219" s="24">
        <f>E220</f>
        <v>5131218.7</v>
      </c>
    </row>
    <row r="220" spans="1:5" ht="24">
      <c r="A220" s="54" t="s">
        <v>60</v>
      </c>
      <c r="B220" s="111" t="s">
        <v>29</v>
      </c>
      <c r="C220" s="111" t="s">
        <v>165</v>
      </c>
      <c r="D220" s="14">
        <v>240</v>
      </c>
      <c r="E220" s="25">
        <v>5131218.7</v>
      </c>
    </row>
    <row r="221" spans="1:5" ht="24">
      <c r="A221" s="11" t="s">
        <v>107</v>
      </c>
      <c r="B221" s="47" t="s">
        <v>29</v>
      </c>
      <c r="C221" s="47" t="s">
        <v>191</v>
      </c>
      <c r="D221" s="35"/>
      <c r="E221" s="22">
        <f>E222</f>
        <v>1256141.07</v>
      </c>
    </row>
    <row r="222" spans="1:5" ht="24">
      <c r="A222" s="38" t="s">
        <v>59</v>
      </c>
      <c r="B222" s="111" t="s">
        <v>29</v>
      </c>
      <c r="C222" s="111" t="s">
        <v>191</v>
      </c>
      <c r="D222" s="14">
        <v>200</v>
      </c>
      <c r="E222" s="24">
        <f>E223</f>
        <v>1256141.07</v>
      </c>
    </row>
    <row r="223" spans="1:5" ht="24">
      <c r="A223" s="38" t="s">
        <v>60</v>
      </c>
      <c r="B223" s="111" t="s">
        <v>29</v>
      </c>
      <c r="C223" s="111" t="s">
        <v>191</v>
      </c>
      <c r="D223" s="14">
        <v>240</v>
      </c>
      <c r="E223" s="25">
        <v>1256141.07</v>
      </c>
    </row>
    <row r="224" spans="1:5" ht="12">
      <c r="A224" s="11" t="s">
        <v>67</v>
      </c>
      <c r="B224" s="47" t="s">
        <v>29</v>
      </c>
      <c r="C224" s="47" t="s">
        <v>166</v>
      </c>
      <c r="D224" s="14"/>
      <c r="E224" s="22">
        <f>E225</f>
        <v>1782837.17</v>
      </c>
    </row>
    <row r="225" spans="1:5" ht="24">
      <c r="A225" s="38" t="s">
        <v>59</v>
      </c>
      <c r="B225" s="111" t="s">
        <v>29</v>
      </c>
      <c r="C225" s="111" t="s">
        <v>166</v>
      </c>
      <c r="D225" s="14">
        <v>200</v>
      </c>
      <c r="E225" s="24">
        <f>E226</f>
        <v>1782837.17</v>
      </c>
    </row>
    <row r="226" spans="1:5" ht="24">
      <c r="A226" s="38" t="s">
        <v>60</v>
      </c>
      <c r="B226" s="111" t="s">
        <v>29</v>
      </c>
      <c r="C226" s="111" t="s">
        <v>166</v>
      </c>
      <c r="D226" s="14">
        <v>240</v>
      </c>
      <c r="E226" s="25">
        <v>1782837.17</v>
      </c>
    </row>
    <row r="227" spans="1:5" ht="12">
      <c r="A227" s="11" t="s">
        <v>225</v>
      </c>
      <c r="B227" s="47" t="s">
        <v>29</v>
      </c>
      <c r="C227" s="47" t="s">
        <v>224</v>
      </c>
      <c r="D227" s="35"/>
      <c r="E227" s="22">
        <f>E228</f>
        <v>1165574</v>
      </c>
    </row>
    <row r="228" spans="1:5" ht="24">
      <c r="A228" s="38" t="s">
        <v>59</v>
      </c>
      <c r="B228" s="111" t="s">
        <v>29</v>
      </c>
      <c r="C228" s="111" t="s">
        <v>224</v>
      </c>
      <c r="D228" s="14">
        <v>200</v>
      </c>
      <c r="E228" s="24">
        <f>E229</f>
        <v>1165574</v>
      </c>
    </row>
    <row r="229" spans="1:5" ht="24">
      <c r="A229" s="38" t="s">
        <v>60</v>
      </c>
      <c r="B229" s="111" t="s">
        <v>29</v>
      </c>
      <c r="C229" s="111" t="s">
        <v>224</v>
      </c>
      <c r="D229" s="14">
        <v>240</v>
      </c>
      <c r="E229" s="25">
        <v>1165574</v>
      </c>
    </row>
    <row r="230" spans="1:5" ht="12">
      <c r="A230" s="11" t="s">
        <v>108</v>
      </c>
      <c r="B230" s="47" t="s">
        <v>29</v>
      </c>
      <c r="C230" s="47" t="s">
        <v>167</v>
      </c>
      <c r="D230" s="14"/>
      <c r="E230" s="22">
        <f>E231</f>
        <v>7173289.33</v>
      </c>
    </row>
    <row r="231" spans="1:5" ht="24">
      <c r="A231" s="38" t="s">
        <v>59</v>
      </c>
      <c r="B231" s="111" t="s">
        <v>29</v>
      </c>
      <c r="C231" s="111" t="s">
        <v>167</v>
      </c>
      <c r="D231" s="14">
        <v>200</v>
      </c>
      <c r="E231" s="24">
        <f>E232</f>
        <v>7173289.33</v>
      </c>
    </row>
    <row r="232" spans="1:5" ht="24">
      <c r="A232" s="38" t="s">
        <v>60</v>
      </c>
      <c r="B232" s="111" t="s">
        <v>29</v>
      </c>
      <c r="C232" s="111" t="s">
        <v>167</v>
      </c>
      <c r="D232" s="14">
        <v>240</v>
      </c>
      <c r="E232" s="25">
        <v>7173289.33</v>
      </c>
    </row>
    <row r="233" spans="1:5" ht="36">
      <c r="A233" s="26" t="s">
        <v>286</v>
      </c>
      <c r="B233" s="47" t="s">
        <v>29</v>
      </c>
      <c r="C233" s="47" t="s">
        <v>266</v>
      </c>
      <c r="D233" s="35"/>
      <c r="E233" s="22">
        <f>E234</f>
        <v>12500</v>
      </c>
    </row>
    <row r="234" spans="1:5" ht="24">
      <c r="A234" s="45" t="s">
        <v>280</v>
      </c>
      <c r="B234" s="47" t="s">
        <v>29</v>
      </c>
      <c r="C234" s="47" t="s">
        <v>267</v>
      </c>
      <c r="D234" s="35"/>
      <c r="E234" s="22">
        <f>E235</f>
        <v>12500</v>
      </c>
    </row>
    <row r="235" spans="1:5" ht="12">
      <c r="A235" s="45" t="s">
        <v>316</v>
      </c>
      <c r="B235" s="47" t="s">
        <v>29</v>
      </c>
      <c r="C235" s="47" t="s">
        <v>317</v>
      </c>
      <c r="D235" s="35"/>
      <c r="E235" s="22">
        <f>E236</f>
        <v>12500</v>
      </c>
    </row>
    <row r="236" spans="1:5" ht="24">
      <c r="A236" s="38" t="s">
        <v>59</v>
      </c>
      <c r="B236" s="111" t="s">
        <v>29</v>
      </c>
      <c r="C236" s="111" t="s">
        <v>317</v>
      </c>
      <c r="D236" s="14">
        <v>200</v>
      </c>
      <c r="E236" s="24">
        <f>E237</f>
        <v>12500</v>
      </c>
    </row>
    <row r="237" spans="1:5" ht="24">
      <c r="A237" s="38" t="s">
        <v>60</v>
      </c>
      <c r="B237" s="111" t="s">
        <v>29</v>
      </c>
      <c r="C237" s="111" t="s">
        <v>317</v>
      </c>
      <c r="D237" s="14">
        <v>240</v>
      </c>
      <c r="E237" s="25">
        <v>12500</v>
      </c>
    </row>
    <row r="238" spans="1:5" ht="24">
      <c r="A238" s="26" t="s">
        <v>237</v>
      </c>
      <c r="B238" s="47" t="s">
        <v>29</v>
      </c>
      <c r="C238" s="47" t="s">
        <v>159</v>
      </c>
      <c r="D238" s="35"/>
      <c r="E238" s="22">
        <f>E239</f>
        <v>653842.38</v>
      </c>
    </row>
    <row r="239" spans="1:5" ht="24">
      <c r="A239" s="45" t="s">
        <v>239</v>
      </c>
      <c r="B239" s="47" t="s">
        <v>29</v>
      </c>
      <c r="C239" s="47" t="s">
        <v>241</v>
      </c>
      <c r="D239" s="35"/>
      <c r="E239" s="22">
        <f>E240</f>
        <v>653842.38</v>
      </c>
    </row>
    <row r="240" spans="1:5" ht="12">
      <c r="A240" s="45" t="s">
        <v>162</v>
      </c>
      <c r="B240" s="47" t="s">
        <v>29</v>
      </c>
      <c r="C240" s="47" t="s">
        <v>247</v>
      </c>
      <c r="D240" s="35"/>
      <c r="E240" s="22">
        <f>E241</f>
        <v>653842.38</v>
      </c>
    </row>
    <row r="241" spans="1:5" ht="24">
      <c r="A241" s="38" t="s">
        <v>59</v>
      </c>
      <c r="B241" s="111" t="s">
        <v>29</v>
      </c>
      <c r="C241" s="111" t="s">
        <v>247</v>
      </c>
      <c r="D241" s="14">
        <v>200</v>
      </c>
      <c r="E241" s="24">
        <f>E242</f>
        <v>653842.38</v>
      </c>
    </row>
    <row r="242" spans="1:5" ht="24">
      <c r="A242" s="38" t="s">
        <v>60</v>
      </c>
      <c r="B242" s="111" t="s">
        <v>29</v>
      </c>
      <c r="C242" s="111" t="s">
        <v>247</v>
      </c>
      <c r="D242" s="14">
        <v>240</v>
      </c>
      <c r="E242" s="25">
        <v>653842.38</v>
      </c>
    </row>
    <row r="243" spans="1:5" ht="12">
      <c r="A243" s="12" t="s">
        <v>30</v>
      </c>
      <c r="B243" s="3" t="s">
        <v>31</v>
      </c>
      <c r="C243" s="112"/>
      <c r="D243" s="112"/>
      <c r="E243" s="21">
        <f>E244+E251+E258</f>
        <v>1947251.2200000002</v>
      </c>
    </row>
    <row r="244" spans="1:5" ht="12">
      <c r="A244" s="33" t="s">
        <v>353</v>
      </c>
      <c r="B244" s="10" t="s">
        <v>354</v>
      </c>
      <c r="C244" s="110"/>
      <c r="D244" s="110"/>
      <c r="E244" s="27">
        <f aca="true" t="shared" si="2" ref="E244:E249">E245</f>
        <v>837512.31</v>
      </c>
    </row>
    <row r="245" spans="1:5" ht="24">
      <c r="A245" s="26" t="s">
        <v>69</v>
      </c>
      <c r="B245" s="47" t="s">
        <v>354</v>
      </c>
      <c r="C245" s="47" t="s">
        <v>177</v>
      </c>
      <c r="D245" s="47"/>
      <c r="E245" s="22">
        <f t="shared" si="2"/>
        <v>837512.31</v>
      </c>
    </row>
    <row r="246" spans="1:5" ht="24">
      <c r="A246" s="26" t="s">
        <v>180</v>
      </c>
      <c r="B246" s="47" t="s">
        <v>354</v>
      </c>
      <c r="C246" s="47" t="s">
        <v>181</v>
      </c>
      <c r="D246" s="47"/>
      <c r="E246" s="22">
        <f t="shared" si="2"/>
        <v>837512.31</v>
      </c>
    </row>
    <row r="247" spans="1:5" ht="24">
      <c r="A247" s="45" t="s">
        <v>182</v>
      </c>
      <c r="B247" s="47" t="s">
        <v>354</v>
      </c>
      <c r="C247" s="47" t="s">
        <v>209</v>
      </c>
      <c r="D247" s="47"/>
      <c r="E247" s="22">
        <f t="shared" si="2"/>
        <v>837512.31</v>
      </c>
    </row>
    <row r="248" spans="1:5" ht="12">
      <c r="A248" s="45" t="s">
        <v>192</v>
      </c>
      <c r="B248" s="47" t="s">
        <v>354</v>
      </c>
      <c r="C248" s="47" t="s">
        <v>251</v>
      </c>
      <c r="D248" s="111"/>
      <c r="E248" s="22">
        <f t="shared" si="2"/>
        <v>837512.31</v>
      </c>
    </row>
    <row r="249" spans="1:5" ht="12">
      <c r="A249" s="38" t="s">
        <v>45</v>
      </c>
      <c r="B249" s="111" t="s">
        <v>354</v>
      </c>
      <c r="C249" s="111" t="s">
        <v>251</v>
      </c>
      <c r="D249" s="111" t="s">
        <v>110</v>
      </c>
      <c r="E249" s="24">
        <f t="shared" si="2"/>
        <v>837512.31</v>
      </c>
    </row>
    <row r="250" spans="1:5" ht="12">
      <c r="A250" s="38" t="s">
        <v>112</v>
      </c>
      <c r="B250" s="111" t="s">
        <v>354</v>
      </c>
      <c r="C250" s="111" t="s">
        <v>251</v>
      </c>
      <c r="D250" s="111" t="s">
        <v>111</v>
      </c>
      <c r="E250" s="25">
        <v>837512.31</v>
      </c>
    </row>
    <row r="251" spans="1:5" ht="12">
      <c r="A251" s="33" t="s">
        <v>355</v>
      </c>
      <c r="B251" s="10" t="s">
        <v>356</v>
      </c>
      <c r="C251" s="110"/>
      <c r="D251" s="110"/>
      <c r="E251" s="27">
        <f aca="true" t="shared" si="3" ref="E251:E256">E252</f>
        <v>900752.91</v>
      </c>
    </row>
    <row r="252" spans="1:5" ht="24">
      <c r="A252" s="26" t="s">
        <v>69</v>
      </c>
      <c r="B252" s="47" t="s">
        <v>356</v>
      </c>
      <c r="C252" s="47" t="s">
        <v>177</v>
      </c>
      <c r="D252" s="47"/>
      <c r="E252" s="22">
        <f t="shared" si="3"/>
        <v>900752.91</v>
      </c>
    </row>
    <row r="253" spans="1:5" ht="24">
      <c r="A253" s="26" t="s">
        <v>180</v>
      </c>
      <c r="B253" s="47" t="s">
        <v>356</v>
      </c>
      <c r="C253" s="47" t="s">
        <v>181</v>
      </c>
      <c r="D253" s="47"/>
      <c r="E253" s="22">
        <f t="shared" si="3"/>
        <v>900752.91</v>
      </c>
    </row>
    <row r="254" spans="1:5" ht="24">
      <c r="A254" s="45" t="s">
        <v>182</v>
      </c>
      <c r="B254" s="47" t="s">
        <v>356</v>
      </c>
      <c r="C254" s="47" t="s">
        <v>209</v>
      </c>
      <c r="D254" s="47"/>
      <c r="E254" s="22">
        <f t="shared" si="3"/>
        <v>900752.91</v>
      </c>
    </row>
    <row r="255" spans="1:5" ht="12">
      <c r="A255" s="45" t="s">
        <v>192</v>
      </c>
      <c r="B255" s="47" t="s">
        <v>356</v>
      </c>
      <c r="C255" s="47" t="s">
        <v>251</v>
      </c>
      <c r="D255" s="111"/>
      <c r="E255" s="22">
        <f t="shared" si="3"/>
        <v>900752.91</v>
      </c>
    </row>
    <row r="256" spans="1:5" ht="12">
      <c r="A256" s="38" t="s">
        <v>45</v>
      </c>
      <c r="B256" s="111" t="s">
        <v>356</v>
      </c>
      <c r="C256" s="111" t="s">
        <v>251</v>
      </c>
      <c r="D256" s="111" t="s">
        <v>110</v>
      </c>
      <c r="E256" s="24">
        <f t="shared" si="3"/>
        <v>900752.91</v>
      </c>
    </row>
    <row r="257" spans="1:5" ht="12">
      <c r="A257" s="38" t="s">
        <v>112</v>
      </c>
      <c r="B257" s="111" t="s">
        <v>356</v>
      </c>
      <c r="C257" s="111" t="s">
        <v>251</v>
      </c>
      <c r="D257" s="111" t="s">
        <v>111</v>
      </c>
      <c r="E257" s="25">
        <v>900752.91</v>
      </c>
    </row>
    <row r="258" spans="1:5" ht="12">
      <c r="A258" s="33" t="s">
        <v>32</v>
      </c>
      <c r="B258" s="10" t="s">
        <v>33</v>
      </c>
      <c r="C258" s="110"/>
      <c r="D258" s="110"/>
      <c r="E258" s="28">
        <f aca="true" t="shared" si="4" ref="E258:E265">E259</f>
        <v>208986</v>
      </c>
    </row>
    <row r="259" spans="1:5" ht="36">
      <c r="A259" s="26" t="s">
        <v>287</v>
      </c>
      <c r="B259" s="47" t="s">
        <v>33</v>
      </c>
      <c r="C259" s="47" t="s">
        <v>170</v>
      </c>
      <c r="D259" s="47"/>
      <c r="E259" s="22">
        <f t="shared" si="4"/>
        <v>208986</v>
      </c>
    </row>
    <row r="260" spans="1:5" ht="24">
      <c r="A260" s="44" t="s">
        <v>169</v>
      </c>
      <c r="B260" s="47" t="s">
        <v>33</v>
      </c>
      <c r="C260" s="47" t="s">
        <v>171</v>
      </c>
      <c r="D260" s="47"/>
      <c r="E260" s="22">
        <f>E261+E264+E267</f>
        <v>208986</v>
      </c>
    </row>
    <row r="261" spans="1:5" ht="12">
      <c r="A261" s="44" t="s">
        <v>281</v>
      </c>
      <c r="B261" s="47" t="s">
        <v>33</v>
      </c>
      <c r="C261" s="47" t="s">
        <v>282</v>
      </c>
      <c r="D261" s="111"/>
      <c r="E261" s="22">
        <f t="shared" si="4"/>
        <v>100000</v>
      </c>
    </row>
    <row r="262" spans="1:5" ht="12">
      <c r="A262" s="38" t="s">
        <v>283</v>
      </c>
      <c r="B262" s="111" t="s">
        <v>33</v>
      </c>
      <c r="C262" s="111" t="s">
        <v>282</v>
      </c>
      <c r="D262" s="111" t="s">
        <v>110</v>
      </c>
      <c r="E262" s="24">
        <f t="shared" si="4"/>
        <v>100000</v>
      </c>
    </row>
    <row r="263" spans="1:5" ht="12">
      <c r="A263" s="38" t="s">
        <v>284</v>
      </c>
      <c r="B263" s="111" t="s">
        <v>33</v>
      </c>
      <c r="C263" s="111" t="s">
        <v>282</v>
      </c>
      <c r="D263" s="111" t="s">
        <v>111</v>
      </c>
      <c r="E263" s="25">
        <v>100000</v>
      </c>
    </row>
    <row r="264" spans="1:5" ht="12">
      <c r="A264" s="44" t="s">
        <v>87</v>
      </c>
      <c r="B264" s="47" t="s">
        <v>33</v>
      </c>
      <c r="C264" s="47" t="s">
        <v>172</v>
      </c>
      <c r="D264" s="111"/>
      <c r="E264" s="22">
        <f t="shared" si="4"/>
        <v>33780</v>
      </c>
    </row>
    <row r="265" spans="1:5" ht="24">
      <c r="A265" s="38" t="s">
        <v>59</v>
      </c>
      <c r="B265" s="111" t="s">
        <v>33</v>
      </c>
      <c r="C265" s="111" t="s">
        <v>172</v>
      </c>
      <c r="D265" s="111" t="s">
        <v>53</v>
      </c>
      <c r="E265" s="24">
        <f t="shared" si="4"/>
        <v>33780</v>
      </c>
    </row>
    <row r="266" spans="1:5" ht="24">
      <c r="A266" s="38" t="s">
        <v>60</v>
      </c>
      <c r="B266" s="111" t="s">
        <v>33</v>
      </c>
      <c r="C266" s="111" t="s">
        <v>172</v>
      </c>
      <c r="D266" s="111" t="s">
        <v>54</v>
      </c>
      <c r="E266" s="25">
        <v>33780</v>
      </c>
    </row>
    <row r="267" spans="1:5" ht="12">
      <c r="A267" s="44" t="s">
        <v>173</v>
      </c>
      <c r="B267" s="47" t="s">
        <v>33</v>
      </c>
      <c r="C267" s="47" t="s">
        <v>208</v>
      </c>
      <c r="D267" s="47"/>
      <c r="E267" s="22">
        <f>+E268</f>
        <v>75206</v>
      </c>
    </row>
    <row r="268" spans="1:5" ht="12">
      <c r="A268" s="38" t="s">
        <v>45</v>
      </c>
      <c r="B268" s="111" t="s">
        <v>33</v>
      </c>
      <c r="C268" s="111" t="s">
        <v>208</v>
      </c>
      <c r="D268" s="111" t="s">
        <v>110</v>
      </c>
      <c r="E268" s="24">
        <f>E269</f>
        <v>75206</v>
      </c>
    </row>
    <row r="269" spans="1:5" ht="12">
      <c r="A269" s="38" t="s">
        <v>112</v>
      </c>
      <c r="B269" s="111" t="s">
        <v>33</v>
      </c>
      <c r="C269" s="111" t="s">
        <v>208</v>
      </c>
      <c r="D269" s="111" t="s">
        <v>111</v>
      </c>
      <c r="E269" s="25">
        <v>75206</v>
      </c>
    </row>
    <row r="270" spans="1:5" ht="12">
      <c r="A270" s="1" t="s">
        <v>34</v>
      </c>
      <c r="B270" s="3" t="s">
        <v>35</v>
      </c>
      <c r="C270" s="112"/>
      <c r="D270" s="112"/>
      <c r="E270" s="21">
        <f>E271</f>
        <v>25677606.1</v>
      </c>
    </row>
    <row r="271" spans="1:5" ht="12">
      <c r="A271" s="33" t="s">
        <v>36</v>
      </c>
      <c r="B271" s="10" t="s">
        <v>37</v>
      </c>
      <c r="C271" s="110"/>
      <c r="D271" s="110"/>
      <c r="E271" s="28">
        <f>E272</f>
        <v>25677606.1</v>
      </c>
    </row>
    <row r="272" spans="1:5" ht="24">
      <c r="A272" s="26" t="s">
        <v>175</v>
      </c>
      <c r="B272" s="47" t="s">
        <v>37</v>
      </c>
      <c r="C272" s="47" t="s">
        <v>174</v>
      </c>
      <c r="D272" s="111"/>
      <c r="E272" s="22">
        <f>E273</f>
        <v>25677606.1</v>
      </c>
    </row>
    <row r="273" spans="1:5" ht="24">
      <c r="A273" s="44" t="s">
        <v>230</v>
      </c>
      <c r="B273" s="47" t="s">
        <v>37</v>
      </c>
      <c r="C273" s="47" t="s">
        <v>228</v>
      </c>
      <c r="D273" s="111"/>
      <c r="E273" s="22">
        <f>E274+E281+E284</f>
        <v>25677606.1</v>
      </c>
    </row>
    <row r="274" spans="1:5" ht="24">
      <c r="A274" s="44" t="s">
        <v>75</v>
      </c>
      <c r="B274" s="47" t="s">
        <v>37</v>
      </c>
      <c r="C274" s="47" t="s">
        <v>232</v>
      </c>
      <c r="D274" s="47"/>
      <c r="E274" s="22">
        <f>E275+E277+E279</f>
        <v>17850526.240000002</v>
      </c>
    </row>
    <row r="275" spans="1:5" ht="48">
      <c r="A275" s="5" t="s">
        <v>76</v>
      </c>
      <c r="B275" s="111" t="s">
        <v>37</v>
      </c>
      <c r="C275" s="111" t="s">
        <v>232</v>
      </c>
      <c r="D275" s="111" t="s">
        <v>50</v>
      </c>
      <c r="E275" s="24">
        <f>E276</f>
        <v>14487559.83</v>
      </c>
    </row>
    <row r="276" spans="1:5" ht="12">
      <c r="A276" s="5" t="s">
        <v>77</v>
      </c>
      <c r="B276" s="111" t="s">
        <v>37</v>
      </c>
      <c r="C276" s="111" t="s">
        <v>232</v>
      </c>
      <c r="D276" s="111" t="s">
        <v>78</v>
      </c>
      <c r="E276" s="25">
        <v>14487559.83</v>
      </c>
    </row>
    <row r="277" spans="1:5" ht="24">
      <c r="A277" s="38" t="s">
        <v>59</v>
      </c>
      <c r="B277" s="111" t="s">
        <v>37</v>
      </c>
      <c r="C277" s="111" t="s">
        <v>232</v>
      </c>
      <c r="D277" s="111" t="s">
        <v>53</v>
      </c>
      <c r="E277" s="24">
        <f>E278</f>
        <v>3360516.41</v>
      </c>
    </row>
    <row r="278" spans="1:5" ht="24">
      <c r="A278" s="38" t="s">
        <v>60</v>
      </c>
      <c r="B278" s="111" t="s">
        <v>37</v>
      </c>
      <c r="C278" s="111" t="s">
        <v>232</v>
      </c>
      <c r="D278" s="111" t="s">
        <v>54</v>
      </c>
      <c r="E278" s="25">
        <v>3360516.41</v>
      </c>
    </row>
    <row r="279" spans="1:5" ht="12">
      <c r="A279" s="40" t="s">
        <v>45</v>
      </c>
      <c r="B279" s="111" t="s">
        <v>37</v>
      </c>
      <c r="C279" s="111" t="s">
        <v>232</v>
      </c>
      <c r="D279" s="109" t="s">
        <v>55</v>
      </c>
      <c r="E279" s="24">
        <f>E280</f>
        <v>2450</v>
      </c>
    </row>
    <row r="280" spans="1:5" ht="12">
      <c r="A280" s="40" t="s">
        <v>61</v>
      </c>
      <c r="B280" s="111" t="s">
        <v>37</v>
      </c>
      <c r="C280" s="111" t="s">
        <v>232</v>
      </c>
      <c r="D280" s="109" t="s">
        <v>56</v>
      </c>
      <c r="E280" s="25">
        <v>2450</v>
      </c>
    </row>
    <row r="281" spans="1:5" ht="12">
      <c r="A281" s="44" t="s">
        <v>83</v>
      </c>
      <c r="B281" s="47" t="s">
        <v>37</v>
      </c>
      <c r="C281" s="47" t="s">
        <v>229</v>
      </c>
      <c r="D281" s="111"/>
      <c r="E281" s="22">
        <f>E282</f>
        <v>5495674.86</v>
      </c>
    </row>
    <row r="282" spans="1:5" ht="24">
      <c r="A282" s="38" t="s">
        <v>59</v>
      </c>
      <c r="B282" s="111" t="s">
        <v>37</v>
      </c>
      <c r="C282" s="111" t="s">
        <v>229</v>
      </c>
      <c r="D282" s="111" t="s">
        <v>53</v>
      </c>
      <c r="E282" s="24">
        <f>E283</f>
        <v>5495674.86</v>
      </c>
    </row>
    <row r="283" spans="1:5" ht="24">
      <c r="A283" s="38" t="s">
        <v>60</v>
      </c>
      <c r="B283" s="111" t="s">
        <v>37</v>
      </c>
      <c r="C283" s="111" t="s">
        <v>229</v>
      </c>
      <c r="D283" s="111" t="s">
        <v>54</v>
      </c>
      <c r="E283" s="25">
        <v>5495674.86</v>
      </c>
    </row>
    <row r="284" spans="1:5" ht="24">
      <c r="A284" s="44" t="s">
        <v>84</v>
      </c>
      <c r="B284" s="47" t="s">
        <v>37</v>
      </c>
      <c r="C284" s="47" t="s">
        <v>231</v>
      </c>
      <c r="D284" s="111"/>
      <c r="E284" s="22">
        <f>E285</f>
        <v>2331405</v>
      </c>
    </row>
    <row r="285" spans="1:5" ht="24">
      <c r="A285" s="38" t="s">
        <v>59</v>
      </c>
      <c r="B285" s="111" t="s">
        <v>37</v>
      </c>
      <c r="C285" s="111" t="s">
        <v>231</v>
      </c>
      <c r="D285" s="111" t="s">
        <v>53</v>
      </c>
      <c r="E285" s="24">
        <f>E286</f>
        <v>2331405</v>
      </c>
    </row>
    <row r="286" spans="1:5" ht="24">
      <c r="A286" s="38" t="s">
        <v>60</v>
      </c>
      <c r="B286" s="111" t="s">
        <v>37</v>
      </c>
      <c r="C286" s="111" t="s">
        <v>231</v>
      </c>
      <c r="D286" s="111" t="s">
        <v>54</v>
      </c>
      <c r="E286" s="25">
        <v>2331405</v>
      </c>
    </row>
    <row r="287" spans="1:5" ht="12">
      <c r="A287" s="1" t="s">
        <v>38</v>
      </c>
      <c r="B287" s="3" t="s">
        <v>39</v>
      </c>
      <c r="C287" s="112"/>
      <c r="D287" s="112"/>
      <c r="E287" s="21">
        <f>E288+E295</f>
        <v>672290.29</v>
      </c>
    </row>
    <row r="288" spans="1:5" ht="12">
      <c r="A288" s="33" t="s">
        <v>40</v>
      </c>
      <c r="B288" s="10" t="s">
        <v>41</v>
      </c>
      <c r="C288" s="10"/>
      <c r="D288" s="10"/>
      <c r="E288" s="28">
        <f aca="true" t="shared" si="5" ref="E288:E293">E289</f>
        <v>12215.29</v>
      </c>
    </row>
    <row r="289" spans="1:5" ht="24">
      <c r="A289" s="26" t="s">
        <v>69</v>
      </c>
      <c r="B289" s="47" t="s">
        <v>41</v>
      </c>
      <c r="C289" s="47" t="s">
        <v>177</v>
      </c>
      <c r="D289" s="111"/>
      <c r="E289" s="22">
        <f t="shared" si="5"/>
        <v>12215.29</v>
      </c>
    </row>
    <row r="290" spans="1:5" ht="36">
      <c r="A290" s="26" t="s">
        <v>176</v>
      </c>
      <c r="B290" s="47" t="s">
        <v>41</v>
      </c>
      <c r="C290" s="47" t="s">
        <v>178</v>
      </c>
      <c r="D290" s="111"/>
      <c r="E290" s="24">
        <f t="shared" si="5"/>
        <v>12215.29</v>
      </c>
    </row>
    <row r="291" spans="1:5" ht="24">
      <c r="A291" s="11" t="s">
        <v>184</v>
      </c>
      <c r="B291" s="47" t="s">
        <v>41</v>
      </c>
      <c r="C291" s="47" t="s">
        <v>179</v>
      </c>
      <c r="D291" s="111"/>
      <c r="E291" s="24">
        <f t="shared" si="5"/>
        <v>12215.29</v>
      </c>
    </row>
    <row r="292" spans="1:5" ht="96">
      <c r="A292" s="45" t="s">
        <v>186</v>
      </c>
      <c r="B292" s="47" t="s">
        <v>41</v>
      </c>
      <c r="C292" s="47" t="s">
        <v>257</v>
      </c>
      <c r="D292" s="111"/>
      <c r="E292" s="24">
        <f t="shared" si="5"/>
        <v>12215.29</v>
      </c>
    </row>
    <row r="293" spans="1:5" ht="12">
      <c r="A293" s="38" t="s">
        <v>45</v>
      </c>
      <c r="B293" s="111" t="s">
        <v>41</v>
      </c>
      <c r="C293" s="111" t="s">
        <v>257</v>
      </c>
      <c r="D293" s="111" t="s">
        <v>110</v>
      </c>
      <c r="E293" s="24">
        <f t="shared" si="5"/>
        <v>12215.29</v>
      </c>
    </row>
    <row r="294" spans="1:5" ht="12">
      <c r="A294" s="38" t="s">
        <v>112</v>
      </c>
      <c r="B294" s="111" t="s">
        <v>41</v>
      </c>
      <c r="C294" s="111" t="s">
        <v>257</v>
      </c>
      <c r="D294" s="111" t="s">
        <v>111</v>
      </c>
      <c r="E294" s="25">
        <v>12215.29</v>
      </c>
    </row>
    <row r="295" spans="1:5" ht="12">
      <c r="A295" s="33" t="s">
        <v>258</v>
      </c>
      <c r="B295" s="10" t="s">
        <v>259</v>
      </c>
      <c r="C295" s="10"/>
      <c r="D295" s="110"/>
      <c r="E295" s="28">
        <f>E296</f>
        <v>660075</v>
      </c>
    </row>
    <row r="296" spans="1:5" ht="24">
      <c r="A296" s="26" t="s">
        <v>69</v>
      </c>
      <c r="B296" s="47" t="s">
        <v>259</v>
      </c>
      <c r="C296" s="47" t="s">
        <v>177</v>
      </c>
      <c r="D296" s="111"/>
      <c r="E296" s="22">
        <f>E297+E307</f>
        <v>660075</v>
      </c>
    </row>
    <row r="297" spans="1:5" ht="36">
      <c r="A297" s="26" t="s">
        <v>176</v>
      </c>
      <c r="B297" s="47" t="s">
        <v>259</v>
      </c>
      <c r="C297" s="47" t="s">
        <v>178</v>
      </c>
      <c r="D297" s="111"/>
      <c r="E297" s="22">
        <f>+E298</f>
        <v>261815</v>
      </c>
    </row>
    <row r="298" spans="1:5" ht="24">
      <c r="A298" s="11" t="s">
        <v>184</v>
      </c>
      <c r="B298" s="47" t="s">
        <v>259</v>
      </c>
      <c r="C298" s="47" t="s">
        <v>179</v>
      </c>
      <c r="D298" s="111"/>
      <c r="E298" s="22">
        <f>E299+E304</f>
        <v>261815</v>
      </c>
    </row>
    <row r="299" spans="1:5" ht="36">
      <c r="A299" s="11" t="s">
        <v>233</v>
      </c>
      <c r="B299" s="47" t="s">
        <v>259</v>
      </c>
      <c r="C299" s="47" t="s">
        <v>248</v>
      </c>
      <c r="D299" s="111"/>
      <c r="E299" s="22">
        <f>E300+E302</f>
        <v>78550</v>
      </c>
    </row>
    <row r="300" spans="1:5" ht="24">
      <c r="A300" s="38" t="s">
        <v>59</v>
      </c>
      <c r="B300" s="111" t="s">
        <v>259</v>
      </c>
      <c r="C300" s="111" t="s">
        <v>248</v>
      </c>
      <c r="D300" s="111" t="s">
        <v>53</v>
      </c>
      <c r="E300" s="24">
        <f>E301</f>
        <v>56550</v>
      </c>
    </row>
    <row r="301" spans="1:5" ht="24">
      <c r="A301" s="38" t="s">
        <v>60</v>
      </c>
      <c r="B301" s="111" t="s">
        <v>259</v>
      </c>
      <c r="C301" s="111" t="s">
        <v>248</v>
      </c>
      <c r="D301" s="111" t="s">
        <v>54</v>
      </c>
      <c r="E301" s="25">
        <v>56550</v>
      </c>
    </row>
    <row r="302" spans="1:5" ht="12">
      <c r="A302" s="42" t="s">
        <v>92</v>
      </c>
      <c r="B302" s="111" t="s">
        <v>259</v>
      </c>
      <c r="C302" s="111" t="s">
        <v>248</v>
      </c>
      <c r="D302" s="111" t="s">
        <v>91</v>
      </c>
      <c r="E302" s="24">
        <f>E303</f>
        <v>22000</v>
      </c>
    </row>
    <row r="303" spans="1:5" ht="12">
      <c r="A303" s="42" t="s">
        <v>93</v>
      </c>
      <c r="B303" s="111" t="s">
        <v>259</v>
      </c>
      <c r="C303" s="111" t="s">
        <v>248</v>
      </c>
      <c r="D303" s="111" t="s">
        <v>90</v>
      </c>
      <c r="E303" s="25">
        <v>22000</v>
      </c>
    </row>
    <row r="304" spans="1:5" ht="24">
      <c r="A304" s="11" t="s">
        <v>185</v>
      </c>
      <c r="B304" s="47" t="s">
        <v>259</v>
      </c>
      <c r="C304" s="47" t="s">
        <v>249</v>
      </c>
      <c r="D304" s="47"/>
      <c r="E304" s="22">
        <f>E305</f>
        <v>183265</v>
      </c>
    </row>
    <row r="305" spans="1:5" ht="24">
      <c r="A305" s="38" t="s">
        <v>59</v>
      </c>
      <c r="B305" s="111" t="s">
        <v>259</v>
      </c>
      <c r="C305" s="111" t="s">
        <v>249</v>
      </c>
      <c r="D305" s="111" t="s">
        <v>53</v>
      </c>
      <c r="E305" s="24">
        <f>E306</f>
        <v>183265</v>
      </c>
    </row>
    <row r="306" spans="1:5" ht="24">
      <c r="A306" s="38" t="s">
        <v>60</v>
      </c>
      <c r="B306" s="111" t="s">
        <v>259</v>
      </c>
      <c r="C306" s="111" t="s">
        <v>249</v>
      </c>
      <c r="D306" s="111" t="s">
        <v>54</v>
      </c>
      <c r="E306" s="25">
        <v>183265</v>
      </c>
    </row>
    <row r="307" spans="1:5" ht="24">
      <c r="A307" s="26" t="s">
        <v>180</v>
      </c>
      <c r="B307" s="47" t="s">
        <v>259</v>
      </c>
      <c r="C307" s="47" t="s">
        <v>181</v>
      </c>
      <c r="D307" s="111"/>
      <c r="E307" s="22">
        <f>E308</f>
        <v>398260</v>
      </c>
    </row>
    <row r="308" spans="1:5" ht="24">
      <c r="A308" s="45" t="s">
        <v>182</v>
      </c>
      <c r="B308" s="47" t="s">
        <v>259</v>
      </c>
      <c r="C308" s="47" t="s">
        <v>209</v>
      </c>
      <c r="D308" s="111"/>
      <c r="E308" s="22">
        <f>E309</f>
        <v>398260</v>
      </c>
    </row>
    <row r="309" spans="1:5" ht="12">
      <c r="A309" s="11" t="s">
        <v>183</v>
      </c>
      <c r="B309" s="47" t="s">
        <v>259</v>
      </c>
      <c r="C309" s="47" t="s">
        <v>250</v>
      </c>
      <c r="D309" s="111"/>
      <c r="E309" s="22">
        <f>E310+E312</f>
        <v>398260</v>
      </c>
    </row>
    <row r="310" spans="1:5" ht="24">
      <c r="A310" s="38" t="s">
        <v>59</v>
      </c>
      <c r="B310" s="111" t="s">
        <v>259</v>
      </c>
      <c r="C310" s="111" t="s">
        <v>250</v>
      </c>
      <c r="D310" s="111" t="s">
        <v>53</v>
      </c>
      <c r="E310" s="24">
        <f>E311</f>
        <v>203260</v>
      </c>
    </row>
    <row r="311" spans="1:5" ht="24">
      <c r="A311" s="38" t="s">
        <v>60</v>
      </c>
      <c r="B311" s="111" t="s">
        <v>259</v>
      </c>
      <c r="C311" s="111" t="s">
        <v>250</v>
      </c>
      <c r="D311" s="111" t="s">
        <v>54</v>
      </c>
      <c r="E311" s="25">
        <v>203260</v>
      </c>
    </row>
    <row r="312" spans="1:5" ht="12">
      <c r="A312" s="42" t="s">
        <v>92</v>
      </c>
      <c r="B312" s="111" t="s">
        <v>259</v>
      </c>
      <c r="C312" s="111" t="s">
        <v>250</v>
      </c>
      <c r="D312" s="111" t="s">
        <v>91</v>
      </c>
      <c r="E312" s="24">
        <f>E313</f>
        <v>195000</v>
      </c>
    </row>
    <row r="313" spans="1:5" ht="12">
      <c r="A313" s="42" t="s">
        <v>93</v>
      </c>
      <c r="B313" s="111" t="s">
        <v>259</v>
      </c>
      <c r="C313" s="111" t="s">
        <v>250</v>
      </c>
      <c r="D313" s="111" t="s">
        <v>90</v>
      </c>
      <c r="E313" s="25">
        <v>195000</v>
      </c>
    </row>
    <row r="314" spans="1:5" ht="12">
      <c r="A314" s="1" t="s">
        <v>42</v>
      </c>
      <c r="B314" s="3" t="s">
        <v>43</v>
      </c>
      <c r="C314" s="112"/>
      <c r="D314" s="112"/>
      <c r="E314" s="21">
        <f>E315</f>
        <v>6917360.12</v>
      </c>
    </row>
    <row r="315" spans="1:5" ht="12">
      <c r="A315" s="33" t="s">
        <v>88</v>
      </c>
      <c r="B315" s="10" t="s">
        <v>44</v>
      </c>
      <c r="C315" s="110"/>
      <c r="D315" s="110"/>
      <c r="E315" s="28">
        <f>E316</f>
        <v>6917360.12</v>
      </c>
    </row>
    <row r="316" spans="1:5" ht="36">
      <c r="A316" s="26" t="s">
        <v>70</v>
      </c>
      <c r="B316" s="47" t="s">
        <v>44</v>
      </c>
      <c r="C316" s="47" t="s">
        <v>187</v>
      </c>
      <c r="D316" s="111"/>
      <c r="E316" s="22">
        <f>E317</f>
        <v>6917360.12</v>
      </c>
    </row>
    <row r="317" spans="1:5" ht="36">
      <c r="A317" s="55" t="s">
        <v>234</v>
      </c>
      <c r="B317" s="47" t="s">
        <v>44</v>
      </c>
      <c r="C317" s="47" t="s">
        <v>188</v>
      </c>
      <c r="D317" s="111"/>
      <c r="E317" s="22">
        <f>+E328+E325+E318</f>
        <v>6917360.12</v>
      </c>
    </row>
    <row r="318" spans="1:5" ht="24">
      <c r="A318" s="44" t="s">
        <v>75</v>
      </c>
      <c r="B318" s="47" t="s">
        <v>44</v>
      </c>
      <c r="C318" s="47" t="s">
        <v>190</v>
      </c>
      <c r="D318" s="47"/>
      <c r="E318" s="22">
        <f>E319+E321+E323</f>
        <v>4773632.21</v>
      </c>
    </row>
    <row r="319" spans="1:5" ht="48">
      <c r="A319" s="5" t="s">
        <v>76</v>
      </c>
      <c r="B319" s="111" t="s">
        <v>44</v>
      </c>
      <c r="C319" s="111" t="s">
        <v>190</v>
      </c>
      <c r="D319" s="111" t="s">
        <v>50</v>
      </c>
      <c r="E319" s="24">
        <f>E320</f>
        <v>4534449.68</v>
      </c>
    </row>
    <row r="320" spans="1:5" ht="12">
      <c r="A320" s="5" t="s">
        <v>77</v>
      </c>
      <c r="B320" s="111" t="s">
        <v>44</v>
      </c>
      <c r="C320" s="111" t="s">
        <v>190</v>
      </c>
      <c r="D320" s="111" t="s">
        <v>78</v>
      </c>
      <c r="E320" s="25">
        <v>4534449.68</v>
      </c>
    </row>
    <row r="321" spans="1:5" ht="24">
      <c r="A321" s="38" t="s">
        <v>59</v>
      </c>
      <c r="B321" s="111" t="s">
        <v>44</v>
      </c>
      <c r="C321" s="111" t="s">
        <v>190</v>
      </c>
      <c r="D321" s="111" t="s">
        <v>53</v>
      </c>
      <c r="E321" s="56">
        <f>E322</f>
        <v>236285.65</v>
      </c>
    </row>
    <row r="322" spans="1:5" ht="24">
      <c r="A322" s="38" t="s">
        <v>60</v>
      </c>
      <c r="B322" s="111" t="s">
        <v>44</v>
      </c>
      <c r="C322" s="111" t="s">
        <v>190</v>
      </c>
      <c r="D322" s="111" t="s">
        <v>54</v>
      </c>
      <c r="E322" s="25">
        <v>236285.65</v>
      </c>
    </row>
    <row r="323" spans="1:5" ht="12">
      <c r="A323" s="38" t="s">
        <v>45</v>
      </c>
      <c r="B323" s="111" t="s">
        <v>44</v>
      </c>
      <c r="C323" s="111" t="s">
        <v>190</v>
      </c>
      <c r="D323" s="111">
        <v>800</v>
      </c>
      <c r="E323" s="56">
        <f>E324</f>
        <v>2896.88</v>
      </c>
    </row>
    <row r="324" spans="1:5" ht="12">
      <c r="A324" s="38" t="s">
        <v>61</v>
      </c>
      <c r="B324" s="111" t="s">
        <v>44</v>
      </c>
      <c r="C324" s="111" t="s">
        <v>190</v>
      </c>
      <c r="D324" s="111" t="s">
        <v>56</v>
      </c>
      <c r="E324" s="25">
        <v>2896.88</v>
      </c>
    </row>
    <row r="325" spans="1:5" ht="12">
      <c r="A325" s="45" t="s">
        <v>236</v>
      </c>
      <c r="B325" s="47" t="s">
        <v>44</v>
      </c>
      <c r="C325" s="47" t="s">
        <v>235</v>
      </c>
      <c r="D325" s="47"/>
      <c r="E325" s="22">
        <f>E326</f>
        <v>55240</v>
      </c>
    </row>
    <row r="326" spans="1:5" ht="24">
      <c r="A326" s="38" t="s">
        <v>59</v>
      </c>
      <c r="B326" s="111" t="s">
        <v>44</v>
      </c>
      <c r="C326" s="111" t="s">
        <v>235</v>
      </c>
      <c r="D326" s="111" t="s">
        <v>53</v>
      </c>
      <c r="E326" s="24">
        <f>E327</f>
        <v>55240</v>
      </c>
    </row>
    <row r="327" spans="1:5" ht="24">
      <c r="A327" s="38" t="s">
        <v>60</v>
      </c>
      <c r="B327" s="111" t="s">
        <v>44</v>
      </c>
      <c r="C327" s="111" t="s">
        <v>235</v>
      </c>
      <c r="D327" s="111" t="s">
        <v>54</v>
      </c>
      <c r="E327" s="25">
        <v>55240</v>
      </c>
    </row>
    <row r="328" spans="1:5" ht="24">
      <c r="A328" s="44" t="s">
        <v>213</v>
      </c>
      <c r="B328" s="47" t="s">
        <v>44</v>
      </c>
      <c r="C328" s="47" t="s">
        <v>189</v>
      </c>
      <c r="D328" s="111"/>
      <c r="E328" s="22">
        <f>E329</f>
        <v>2088487.91</v>
      </c>
    </row>
    <row r="329" spans="1:5" ht="24">
      <c r="A329" s="38" t="s">
        <v>59</v>
      </c>
      <c r="B329" s="111" t="s">
        <v>44</v>
      </c>
      <c r="C329" s="111" t="s">
        <v>189</v>
      </c>
      <c r="D329" s="111" t="s">
        <v>53</v>
      </c>
      <c r="E329" s="24">
        <f>E330</f>
        <v>2088487.91</v>
      </c>
    </row>
    <row r="330" spans="1:5" ht="24">
      <c r="A330" s="38" t="s">
        <v>60</v>
      </c>
      <c r="B330" s="111" t="s">
        <v>44</v>
      </c>
      <c r="C330" s="111" t="s">
        <v>189</v>
      </c>
      <c r="D330" s="111" t="s">
        <v>54</v>
      </c>
      <c r="E330" s="25">
        <v>2088487.91</v>
      </c>
    </row>
    <row r="331" spans="1:5" ht="12">
      <c r="A331" s="1" t="s">
        <v>320</v>
      </c>
      <c r="B331" s="3" t="s">
        <v>321</v>
      </c>
      <c r="C331" s="112"/>
      <c r="D331" s="112"/>
      <c r="E331" s="21">
        <f aca="true" t="shared" si="6" ref="E331:E336">E332</f>
        <v>399000</v>
      </c>
    </row>
    <row r="332" spans="1:5" ht="12">
      <c r="A332" s="33" t="s">
        <v>322</v>
      </c>
      <c r="B332" s="10" t="s">
        <v>323</v>
      </c>
      <c r="C332" s="110"/>
      <c r="D332" s="110"/>
      <c r="E332" s="28">
        <f t="shared" si="6"/>
        <v>399000</v>
      </c>
    </row>
    <row r="333" spans="1:5" ht="36">
      <c r="A333" s="26" t="s">
        <v>62</v>
      </c>
      <c r="B333" s="47" t="s">
        <v>323</v>
      </c>
      <c r="C333" s="47" t="s">
        <v>132</v>
      </c>
      <c r="D333" s="111"/>
      <c r="E333" s="22">
        <f t="shared" si="6"/>
        <v>399000</v>
      </c>
    </row>
    <row r="334" spans="1:5" ht="24">
      <c r="A334" s="11" t="s">
        <v>130</v>
      </c>
      <c r="B334" s="47" t="s">
        <v>323</v>
      </c>
      <c r="C334" s="47" t="s">
        <v>210</v>
      </c>
      <c r="D334" s="111"/>
      <c r="E334" s="22">
        <f t="shared" si="6"/>
        <v>399000</v>
      </c>
    </row>
    <row r="335" spans="1:5" ht="12">
      <c r="A335" s="11" t="s">
        <v>211</v>
      </c>
      <c r="B335" s="47" t="s">
        <v>323</v>
      </c>
      <c r="C335" s="47" t="s">
        <v>131</v>
      </c>
      <c r="D335" s="47"/>
      <c r="E335" s="22">
        <f t="shared" si="6"/>
        <v>399000</v>
      </c>
    </row>
    <row r="336" spans="1:5" ht="24">
      <c r="A336" s="38" t="s">
        <v>59</v>
      </c>
      <c r="B336" s="111" t="s">
        <v>323</v>
      </c>
      <c r="C336" s="111" t="s">
        <v>131</v>
      </c>
      <c r="D336" s="111" t="s">
        <v>53</v>
      </c>
      <c r="E336" s="24">
        <f t="shared" si="6"/>
        <v>399000</v>
      </c>
    </row>
    <row r="337" spans="1:5" ht="24">
      <c r="A337" s="38" t="s">
        <v>60</v>
      </c>
      <c r="B337" s="111" t="s">
        <v>323</v>
      </c>
      <c r="C337" s="111" t="s">
        <v>131</v>
      </c>
      <c r="D337" s="111" t="s">
        <v>54</v>
      </c>
      <c r="E337" s="25">
        <v>399000</v>
      </c>
    </row>
    <row r="338" spans="1:5" ht="24">
      <c r="A338" s="1" t="s">
        <v>271</v>
      </c>
      <c r="B338" s="3" t="s">
        <v>260</v>
      </c>
      <c r="C338" s="112"/>
      <c r="D338" s="112"/>
      <c r="E338" s="21">
        <f>E339</f>
        <v>20000000</v>
      </c>
    </row>
    <row r="339" spans="1:5" ht="12">
      <c r="A339" s="33" t="s">
        <v>265</v>
      </c>
      <c r="B339" s="10" t="s">
        <v>261</v>
      </c>
      <c r="C339" s="110"/>
      <c r="D339" s="110"/>
      <c r="E339" s="28">
        <f>E340</f>
        <v>20000000</v>
      </c>
    </row>
    <row r="340" spans="1:5" ht="36">
      <c r="A340" s="26" t="s">
        <v>214</v>
      </c>
      <c r="B340" s="47" t="s">
        <v>261</v>
      </c>
      <c r="C340" s="47" t="s">
        <v>115</v>
      </c>
      <c r="D340" s="111"/>
      <c r="E340" s="22">
        <f>E341</f>
        <v>20000000</v>
      </c>
    </row>
    <row r="341" spans="1:5" ht="24">
      <c r="A341" s="45" t="s">
        <v>113</v>
      </c>
      <c r="B341" s="47" t="s">
        <v>261</v>
      </c>
      <c r="C341" s="47" t="s">
        <v>116</v>
      </c>
      <c r="D341" s="111"/>
      <c r="E341" s="22">
        <f>+E352+E349+E342</f>
        <v>20000000</v>
      </c>
    </row>
    <row r="342" spans="1:5" ht="36">
      <c r="A342" s="44" t="s">
        <v>263</v>
      </c>
      <c r="B342" s="47" t="s">
        <v>261</v>
      </c>
      <c r="C342" s="47" t="s">
        <v>262</v>
      </c>
      <c r="D342" s="47"/>
      <c r="E342" s="22">
        <f>E343+E345+E347</f>
        <v>20000000</v>
      </c>
    </row>
    <row r="343" spans="1:5" ht="12">
      <c r="A343" s="38" t="s">
        <v>45</v>
      </c>
      <c r="B343" s="111" t="s">
        <v>261</v>
      </c>
      <c r="C343" s="111" t="s">
        <v>262</v>
      </c>
      <c r="D343" s="111" t="s">
        <v>110</v>
      </c>
      <c r="E343" s="24">
        <f>E344</f>
        <v>20000000</v>
      </c>
    </row>
    <row r="344" spans="1:5" ht="12">
      <c r="A344" s="38" t="s">
        <v>112</v>
      </c>
      <c r="B344" s="111" t="s">
        <v>261</v>
      </c>
      <c r="C344" s="111" t="s">
        <v>262</v>
      </c>
      <c r="D344" s="111" t="s">
        <v>111</v>
      </c>
      <c r="E344" s="25">
        <v>20000000</v>
      </c>
    </row>
  </sheetData>
  <sheetProtection/>
  <mergeCells count="14">
    <mergeCell ref="M3:O3"/>
    <mergeCell ref="M4:O4"/>
    <mergeCell ref="N5:P5"/>
    <mergeCell ref="N6:P6"/>
    <mergeCell ref="N7:P7"/>
    <mergeCell ref="A10:D10"/>
    <mergeCell ref="B3:D3"/>
    <mergeCell ref="B4:D4"/>
    <mergeCell ref="B2:D2"/>
    <mergeCell ref="A9:E9"/>
    <mergeCell ref="C6:E6"/>
    <mergeCell ref="C7:E7"/>
    <mergeCell ref="C5:E5"/>
    <mergeCell ref="M2:O2"/>
  </mergeCells>
  <printOptions/>
  <pageMargins left="0.7086614173228347" right="0.7086614173228347" top="0.7480314960629921" bottom="0.7480314960629921" header="0.31496062992125984" footer="0.31496062992125984"/>
  <pageSetup fitToHeight="19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3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80.8515625" style="15" customWidth="1"/>
    <col min="2" max="2" width="16.140625" style="15" customWidth="1"/>
    <col min="3" max="3" width="14.421875" style="16" customWidth="1"/>
    <col min="4" max="4" width="22.57421875" style="15" bestFit="1" customWidth="1"/>
    <col min="5" max="6" width="9.140625" style="15" customWidth="1"/>
    <col min="7" max="7" width="11.7109375" style="15" bestFit="1" customWidth="1"/>
    <col min="8" max="238" width="9.140625" style="15" customWidth="1"/>
    <col min="239" max="239" width="37.7109375" style="15" customWidth="1"/>
    <col min="240" max="240" width="7.57421875" style="15" customWidth="1"/>
    <col min="241" max="242" width="9.00390625" style="15" customWidth="1"/>
    <col min="243" max="243" width="6.421875" style="15" customWidth="1"/>
    <col min="244" max="244" width="9.28125" style="15" customWidth="1"/>
    <col min="245" max="245" width="11.00390625" style="15" customWidth="1"/>
    <col min="246" max="246" width="9.8515625" style="15" customWidth="1"/>
    <col min="247" max="249" width="0" style="15" hidden="1" customWidth="1"/>
    <col min="250" max="16384" width="9.140625" style="15" customWidth="1"/>
  </cols>
  <sheetData>
    <row r="1" spans="1:4" ht="15">
      <c r="A1" s="68" t="s">
        <v>290</v>
      </c>
      <c r="B1" s="68"/>
      <c r="C1" s="69"/>
      <c r="D1" s="68"/>
    </row>
    <row r="2" spans="1:4" ht="15">
      <c r="A2" s="68" t="s">
        <v>291</v>
      </c>
      <c r="B2" s="68"/>
      <c r="C2" s="69"/>
      <c r="D2" s="68"/>
    </row>
    <row r="3" spans="1:4" ht="15">
      <c r="A3" s="68" t="s">
        <v>292</v>
      </c>
      <c r="B3" s="68"/>
      <c r="C3" s="69"/>
      <c r="D3" s="68"/>
    </row>
    <row r="4" spans="1:4" ht="15">
      <c r="A4" s="68" t="s">
        <v>293</v>
      </c>
      <c r="B4" s="68"/>
      <c r="C4" s="69"/>
      <c r="D4" s="68"/>
    </row>
    <row r="5" spans="1:4" ht="15">
      <c r="A5" s="68" t="s">
        <v>366</v>
      </c>
      <c r="B5" s="68"/>
      <c r="C5" s="69"/>
      <c r="D5" s="68"/>
    </row>
    <row r="6" spans="1:4" ht="15">
      <c r="A6" s="68"/>
      <c r="B6" s="68" t="s">
        <v>269</v>
      </c>
      <c r="C6" s="68"/>
      <c r="D6" s="68"/>
    </row>
    <row r="7" spans="1:4" ht="15">
      <c r="A7" s="68"/>
      <c r="B7" s="68" t="s">
        <v>217</v>
      </c>
      <c r="C7" s="68"/>
      <c r="D7" s="68"/>
    </row>
    <row r="8" spans="1:4" ht="15">
      <c r="A8" s="68" t="s">
        <v>220</v>
      </c>
      <c r="B8" s="68" t="s">
        <v>221</v>
      </c>
      <c r="C8" s="68"/>
      <c r="D8" s="68"/>
    </row>
    <row r="9" spans="1:4" ht="15">
      <c r="A9" s="68"/>
      <c r="B9" s="68" t="s">
        <v>219</v>
      </c>
      <c r="C9" s="68"/>
      <c r="D9" s="68"/>
    </row>
    <row r="10" spans="1:4" ht="15">
      <c r="A10" s="68"/>
      <c r="B10" s="68" t="s">
        <v>325</v>
      </c>
      <c r="C10" s="68"/>
      <c r="D10" s="68"/>
    </row>
    <row r="11" spans="1:4" ht="15">
      <c r="A11" s="68"/>
      <c r="B11" s="69"/>
      <c r="C11" s="69"/>
      <c r="D11" s="68"/>
    </row>
    <row r="12" spans="1:4" s="51" customFormat="1" ht="42.75" customHeight="1">
      <c r="A12" s="121" t="s">
        <v>326</v>
      </c>
      <c r="B12" s="121"/>
      <c r="C12" s="121"/>
      <c r="D12" s="121"/>
    </row>
    <row r="13" spans="1:4" ht="15">
      <c r="A13" s="70"/>
      <c r="B13" s="68"/>
      <c r="C13" s="69"/>
      <c r="D13" s="68"/>
    </row>
    <row r="14" spans="1:4" ht="15">
      <c r="A14" s="68"/>
      <c r="B14" s="71"/>
      <c r="C14" s="69"/>
      <c r="D14" s="74" t="s">
        <v>89</v>
      </c>
    </row>
    <row r="15" spans="1:4" ht="48" customHeight="1">
      <c r="A15" s="114" t="s">
        <v>0</v>
      </c>
      <c r="B15" s="115" t="s">
        <v>2</v>
      </c>
      <c r="C15" s="115" t="s">
        <v>3</v>
      </c>
      <c r="D15" s="115" t="s">
        <v>357</v>
      </c>
    </row>
    <row r="16" spans="1:4" ht="15">
      <c r="A16" s="114">
        <v>1</v>
      </c>
      <c r="B16" s="114">
        <v>2</v>
      </c>
      <c r="C16" s="114">
        <v>3</v>
      </c>
      <c r="D16" s="114">
        <v>4</v>
      </c>
    </row>
    <row r="17" spans="1:4" ht="14.25">
      <c r="A17" s="77" t="s">
        <v>4</v>
      </c>
      <c r="B17" s="78"/>
      <c r="C17" s="78"/>
      <c r="D17" s="79">
        <f>D19+D43+D51+D75+D90+D105+D124+D144+D149+D154+D168+D186+D191+D201+D224+D235+D255+D259+D263+D267+D275</f>
        <v>349954296.28999996</v>
      </c>
    </row>
    <row r="18" spans="1:4" ht="14.25">
      <c r="A18" s="77"/>
      <c r="B18" s="78"/>
      <c r="C18" s="78"/>
      <c r="D18" s="79"/>
    </row>
    <row r="19" spans="1:4" ht="30">
      <c r="A19" s="80" t="s">
        <v>333</v>
      </c>
      <c r="B19" s="81" t="s">
        <v>177</v>
      </c>
      <c r="C19" s="82"/>
      <c r="D19" s="79">
        <f>D20+D33</f>
        <v>2410555.51</v>
      </c>
    </row>
    <row r="20" spans="1:4" ht="30">
      <c r="A20" s="80" t="s">
        <v>334</v>
      </c>
      <c r="B20" s="81" t="s">
        <v>178</v>
      </c>
      <c r="C20" s="82"/>
      <c r="D20" s="79">
        <f>+D21</f>
        <v>274030.29</v>
      </c>
    </row>
    <row r="21" spans="1:4" ht="29.25">
      <c r="A21" s="83" t="s">
        <v>184</v>
      </c>
      <c r="B21" s="81" t="s">
        <v>179</v>
      </c>
      <c r="C21" s="82"/>
      <c r="D21" s="79">
        <f>D22+D27+D30</f>
        <v>274030.29</v>
      </c>
    </row>
    <row r="22" spans="1:4" ht="29.25">
      <c r="A22" s="83" t="s">
        <v>335</v>
      </c>
      <c r="B22" s="81" t="s">
        <v>248</v>
      </c>
      <c r="C22" s="82"/>
      <c r="D22" s="79">
        <f>D23+D25</f>
        <v>78550</v>
      </c>
    </row>
    <row r="23" spans="1:4" ht="15">
      <c r="A23" s="84" t="s">
        <v>59</v>
      </c>
      <c r="B23" s="82" t="s">
        <v>248</v>
      </c>
      <c r="C23" s="82" t="s">
        <v>53</v>
      </c>
      <c r="D23" s="85">
        <f>D24</f>
        <v>56550</v>
      </c>
    </row>
    <row r="24" spans="1:4" ht="30">
      <c r="A24" s="84" t="s">
        <v>60</v>
      </c>
      <c r="B24" s="82" t="s">
        <v>248</v>
      </c>
      <c r="C24" s="82" t="s">
        <v>54</v>
      </c>
      <c r="D24" s="86">
        <v>56550</v>
      </c>
    </row>
    <row r="25" spans="1:4" ht="15">
      <c r="A25" s="87" t="s">
        <v>92</v>
      </c>
      <c r="B25" s="82" t="s">
        <v>248</v>
      </c>
      <c r="C25" s="82" t="s">
        <v>91</v>
      </c>
      <c r="D25" s="85">
        <f>D26</f>
        <v>22000</v>
      </c>
    </row>
    <row r="26" spans="1:4" ht="15">
      <c r="A26" s="87" t="s">
        <v>93</v>
      </c>
      <c r="B26" s="82" t="s">
        <v>248</v>
      </c>
      <c r="C26" s="82" t="s">
        <v>90</v>
      </c>
      <c r="D26" s="86">
        <v>22000</v>
      </c>
    </row>
    <row r="27" spans="1:4" ht="14.25">
      <c r="A27" s="83" t="s">
        <v>185</v>
      </c>
      <c r="B27" s="81" t="s">
        <v>249</v>
      </c>
      <c r="C27" s="81"/>
      <c r="D27" s="79">
        <f>D28</f>
        <v>183265</v>
      </c>
    </row>
    <row r="28" spans="1:4" ht="15">
      <c r="A28" s="84" t="s">
        <v>59</v>
      </c>
      <c r="B28" s="82" t="s">
        <v>249</v>
      </c>
      <c r="C28" s="82" t="s">
        <v>53</v>
      </c>
      <c r="D28" s="85">
        <f>D29</f>
        <v>183265</v>
      </c>
    </row>
    <row r="29" spans="1:4" ht="30">
      <c r="A29" s="84" t="s">
        <v>60</v>
      </c>
      <c r="B29" s="82" t="s">
        <v>249</v>
      </c>
      <c r="C29" s="82" t="s">
        <v>54</v>
      </c>
      <c r="D29" s="86">
        <v>183265</v>
      </c>
    </row>
    <row r="30" spans="1:4" ht="90">
      <c r="A30" s="88" t="s">
        <v>186</v>
      </c>
      <c r="B30" s="81" t="s">
        <v>257</v>
      </c>
      <c r="C30" s="81"/>
      <c r="D30" s="79">
        <f>D31</f>
        <v>12215.29</v>
      </c>
    </row>
    <row r="31" spans="1:4" ht="15">
      <c r="A31" s="84" t="s">
        <v>45</v>
      </c>
      <c r="B31" s="82" t="s">
        <v>257</v>
      </c>
      <c r="C31" s="82" t="s">
        <v>110</v>
      </c>
      <c r="D31" s="85">
        <f>D32</f>
        <v>12215.29</v>
      </c>
    </row>
    <row r="32" spans="1:4" ht="15">
      <c r="A32" s="84" t="s">
        <v>112</v>
      </c>
      <c r="B32" s="82" t="s">
        <v>257</v>
      </c>
      <c r="C32" s="82" t="s">
        <v>111</v>
      </c>
      <c r="D32" s="86">
        <v>12215.29</v>
      </c>
    </row>
    <row r="33" spans="1:4" ht="30">
      <c r="A33" s="80" t="s">
        <v>180</v>
      </c>
      <c r="B33" s="81" t="s">
        <v>181</v>
      </c>
      <c r="C33" s="82"/>
      <c r="D33" s="79">
        <f>D34</f>
        <v>2136525.2199999997</v>
      </c>
    </row>
    <row r="34" spans="1:4" ht="28.5">
      <c r="A34" s="89" t="s">
        <v>182</v>
      </c>
      <c r="B34" s="81" t="s">
        <v>209</v>
      </c>
      <c r="C34" s="82"/>
      <c r="D34" s="79">
        <f>D35+D40</f>
        <v>2136525.2199999997</v>
      </c>
    </row>
    <row r="35" spans="1:4" ht="15">
      <c r="A35" s="83" t="s">
        <v>183</v>
      </c>
      <c r="B35" s="81" t="s">
        <v>250</v>
      </c>
      <c r="C35" s="82"/>
      <c r="D35" s="79">
        <f>D36+D38</f>
        <v>398260</v>
      </c>
    </row>
    <row r="36" spans="1:4" ht="15">
      <c r="A36" s="84" t="s">
        <v>59</v>
      </c>
      <c r="B36" s="82" t="s">
        <v>250</v>
      </c>
      <c r="C36" s="82" t="s">
        <v>53</v>
      </c>
      <c r="D36" s="85">
        <f>D37</f>
        <v>203260</v>
      </c>
    </row>
    <row r="37" spans="1:4" ht="30">
      <c r="A37" s="84" t="s">
        <v>60</v>
      </c>
      <c r="B37" s="82" t="s">
        <v>250</v>
      </c>
      <c r="C37" s="82" t="s">
        <v>54</v>
      </c>
      <c r="D37" s="86">
        <v>203260</v>
      </c>
    </row>
    <row r="38" spans="1:4" ht="15">
      <c r="A38" s="87" t="s">
        <v>92</v>
      </c>
      <c r="B38" s="82" t="s">
        <v>250</v>
      </c>
      <c r="C38" s="82" t="s">
        <v>91</v>
      </c>
      <c r="D38" s="85">
        <f>D39</f>
        <v>195000</v>
      </c>
    </row>
    <row r="39" spans="1:4" ht="15">
      <c r="A39" s="87" t="s">
        <v>93</v>
      </c>
      <c r="B39" s="82" t="s">
        <v>250</v>
      </c>
      <c r="C39" s="82" t="s">
        <v>90</v>
      </c>
      <c r="D39" s="86">
        <v>195000</v>
      </c>
    </row>
    <row r="40" spans="1:4" ht="14.25">
      <c r="A40" s="89" t="s">
        <v>192</v>
      </c>
      <c r="B40" s="81" t="s">
        <v>251</v>
      </c>
      <c r="C40" s="81"/>
      <c r="D40" s="79">
        <f>D41</f>
        <v>1738265.22</v>
      </c>
    </row>
    <row r="41" spans="1:4" ht="15">
      <c r="A41" s="84" t="s">
        <v>45</v>
      </c>
      <c r="B41" s="82" t="s">
        <v>251</v>
      </c>
      <c r="C41" s="82" t="s">
        <v>110</v>
      </c>
      <c r="D41" s="85">
        <f>D42</f>
        <v>1738265.22</v>
      </c>
    </row>
    <row r="42" spans="1:4" ht="15">
      <c r="A42" s="84" t="s">
        <v>112</v>
      </c>
      <c r="B42" s="82" t="s">
        <v>251</v>
      </c>
      <c r="C42" s="82" t="s">
        <v>111</v>
      </c>
      <c r="D42" s="86">
        <v>1738265.22</v>
      </c>
    </row>
    <row r="43" spans="1:4" ht="30">
      <c r="A43" s="80" t="s">
        <v>63</v>
      </c>
      <c r="B43" s="90" t="s">
        <v>124</v>
      </c>
      <c r="C43" s="91"/>
      <c r="D43" s="79">
        <f>D44</f>
        <v>8443341.98</v>
      </c>
    </row>
    <row r="44" spans="1:4" ht="28.5">
      <c r="A44" s="92" t="s">
        <v>123</v>
      </c>
      <c r="B44" s="90" t="s">
        <v>125</v>
      </c>
      <c r="C44" s="91"/>
      <c r="D44" s="79">
        <f>D45+D48</f>
        <v>8443341.98</v>
      </c>
    </row>
    <row r="45" spans="1:4" ht="28.5">
      <c r="A45" s="92" t="s">
        <v>80</v>
      </c>
      <c r="B45" s="90" t="s">
        <v>126</v>
      </c>
      <c r="C45" s="90"/>
      <c r="D45" s="79">
        <f>D46</f>
        <v>8041189.99</v>
      </c>
    </row>
    <row r="46" spans="1:4" ht="45">
      <c r="A46" s="93" t="s">
        <v>79</v>
      </c>
      <c r="B46" s="91" t="s">
        <v>126</v>
      </c>
      <c r="C46" s="91" t="s">
        <v>50</v>
      </c>
      <c r="D46" s="85">
        <f>D47</f>
        <v>8041189.99</v>
      </c>
    </row>
    <row r="47" spans="1:4" ht="15">
      <c r="A47" s="93" t="s">
        <v>51</v>
      </c>
      <c r="B47" s="91" t="s">
        <v>126</v>
      </c>
      <c r="C47" s="91" t="s">
        <v>52</v>
      </c>
      <c r="D47" s="86">
        <v>8041189.99</v>
      </c>
    </row>
    <row r="48" spans="1:4" ht="28.5">
      <c r="A48" s="94" t="s">
        <v>128</v>
      </c>
      <c r="B48" s="90" t="s">
        <v>127</v>
      </c>
      <c r="C48" s="90"/>
      <c r="D48" s="79">
        <f>D49</f>
        <v>402151.99</v>
      </c>
    </row>
    <row r="49" spans="1:4" ht="15">
      <c r="A49" s="84" t="s">
        <v>59</v>
      </c>
      <c r="B49" s="91" t="s">
        <v>127</v>
      </c>
      <c r="C49" s="91" t="s">
        <v>53</v>
      </c>
      <c r="D49" s="85">
        <f>D50</f>
        <v>402151.99</v>
      </c>
    </row>
    <row r="50" spans="1:4" ht="30">
      <c r="A50" s="84" t="s">
        <v>60</v>
      </c>
      <c r="B50" s="91" t="s">
        <v>127</v>
      </c>
      <c r="C50" s="91" t="s">
        <v>54</v>
      </c>
      <c r="D50" s="86">
        <v>402151.99</v>
      </c>
    </row>
    <row r="51" spans="1:4" ht="45">
      <c r="A51" s="80" t="s">
        <v>285</v>
      </c>
      <c r="B51" s="90" t="s">
        <v>121</v>
      </c>
      <c r="C51" s="91"/>
      <c r="D51" s="79">
        <f>D52</f>
        <v>7514877.97</v>
      </c>
    </row>
    <row r="52" spans="1:4" ht="29.25">
      <c r="A52" s="83" t="s">
        <v>120</v>
      </c>
      <c r="B52" s="90" t="s">
        <v>122</v>
      </c>
      <c r="C52" s="91"/>
      <c r="D52" s="79">
        <f>D53+D56+D59+D64+D67+D72</f>
        <v>7514877.97</v>
      </c>
    </row>
    <row r="53" spans="1:4" ht="15">
      <c r="A53" s="83" t="s">
        <v>102</v>
      </c>
      <c r="B53" s="81" t="s">
        <v>138</v>
      </c>
      <c r="C53" s="82"/>
      <c r="D53" s="79">
        <f>D54</f>
        <v>1794272.65</v>
      </c>
    </row>
    <row r="54" spans="1:4" ht="15">
      <c r="A54" s="84" t="s">
        <v>59</v>
      </c>
      <c r="B54" s="82" t="s">
        <v>138</v>
      </c>
      <c r="C54" s="82" t="s">
        <v>53</v>
      </c>
      <c r="D54" s="85">
        <f>D55</f>
        <v>1794272.65</v>
      </c>
    </row>
    <row r="55" spans="1:4" ht="30">
      <c r="A55" s="84" t="s">
        <v>60</v>
      </c>
      <c r="B55" s="82" t="s">
        <v>138</v>
      </c>
      <c r="C55" s="82" t="s">
        <v>54</v>
      </c>
      <c r="D55" s="86">
        <v>1794272.65</v>
      </c>
    </row>
    <row r="56" spans="1:4" ht="14.25">
      <c r="A56" s="89" t="s">
        <v>140</v>
      </c>
      <c r="B56" s="81" t="s">
        <v>139</v>
      </c>
      <c r="C56" s="81"/>
      <c r="D56" s="79">
        <f>D57</f>
        <v>1788564.62</v>
      </c>
    </row>
    <row r="57" spans="1:4" ht="45">
      <c r="A57" s="95" t="s">
        <v>79</v>
      </c>
      <c r="B57" s="82" t="s">
        <v>139</v>
      </c>
      <c r="C57" s="96">
        <v>100</v>
      </c>
      <c r="D57" s="85">
        <f>D58</f>
        <v>1788564.62</v>
      </c>
    </row>
    <row r="58" spans="1:4" ht="15">
      <c r="A58" s="95" t="s">
        <v>86</v>
      </c>
      <c r="B58" s="82" t="s">
        <v>139</v>
      </c>
      <c r="C58" s="96">
        <v>120</v>
      </c>
      <c r="D58" s="86">
        <v>1788564.62</v>
      </c>
    </row>
    <row r="59" spans="1:4" ht="14.25">
      <c r="A59" s="89" t="s">
        <v>141</v>
      </c>
      <c r="B59" s="81" t="s">
        <v>193</v>
      </c>
      <c r="C59" s="81"/>
      <c r="D59" s="79">
        <f>D60+D62</f>
        <v>323450</v>
      </c>
    </row>
    <row r="60" spans="1:4" ht="45">
      <c r="A60" s="95" t="s">
        <v>79</v>
      </c>
      <c r="B60" s="82" t="s">
        <v>193</v>
      </c>
      <c r="C60" s="96">
        <v>100</v>
      </c>
      <c r="D60" s="85">
        <f>D61</f>
        <v>285600</v>
      </c>
    </row>
    <row r="61" spans="1:4" ht="15">
      <c r="A61" s="95" t="s">
        <v>86</v>
      </c>
      <c r="B61" s="82" t="s">
        <v>193</v>
      </c>
      <c r="C61" s="96">
        <v>120</v>
      </c>
      <c r="D61" s="86">
        <v>285600</v>
      </c>
    </row>
    <row r="62" spans="1:4" ht="15">
      <c r="A62" s="84" t="s">
        <v>59</v>
      </c>
      <c r="B62" s="82" t="s">
        <v>193</v>
      </c>
      <c r="C62" s="82" t="s">
        <v>53</v>
      </c>
      <c r="D62" s="85">
        <f>D63</f>
        <v>37850</v>
      </c>
    </row>
    <row r="63" spans="1:4" ht="30">
      <c r="A63" s="84" t="s">
        <v>60</v>
      </c>
      <c r="B63" s="82" t="s">
        <v>193</v>
      </c>
      <c r="C63" s="82" t="s">
        <v>54</v>
      </c>
      <c r="D63" s="86">
        <v>37850</v>
      </c>
    </row>
    <row r="64" spans="1:4" ht="28.5">
      <c r="A64" s="89" t="s">
        <v>144</v>
      </c>
      <c r="B64" s="81" t="s">
        <v>145</v>
      </c>
      <c r="C64" s="81"/>
      <c r="D64" s="79">
        <f>D65</f>
        <v>848278.48</v>
      </c>
    </row>
    <row r="65" spans="1:4" ht="15">
      <c r="A65" s="84" t="s">
        <v>59</v>
      </c>
      <c r="B65" s="82" t="s">
        <v>145</v>
      </c>
      <c r="C65" s="82" t="s">
        <v>53</v>
      </c>
      <c r="D65" s="85">
        <f>D66</f>
        <v>848278.48</v>
      </c>
    </row>
    <row r="66" spans="1:4" ht="30">
      <c r="A66" s="84" t="s">
        <v>60</v>
      </c>
      <c r="B66" s="82" t="s">
        <v>145</v>
      </c>
      <c r="C66" s="82" t="s">
        <v>54</v>
      </c>
      <c r="D66" s="86">
        <v>848278.48</v>
      </c>
    </row>
    <row r="67" spans="1:4" ht="29.25">
      <c r="A67" s="83" t="s">
        <v>82</v>
      </c>
      <c r="B67" s="81" t="s">
        <v>147</v>
      </c>
      <c r="C67" s="96"/>
      <c r="D67" s="79">
        <f>D68+D70</f>
        <v>2394816.2199999997</v>
      </c>
    </row>
    <row r="68" spans="1:4" ht="45">
      <c r="A68" s="95" t="s">
        <v>79</v>
      </c>
      <c r="B68" s="82" t="s">
        <v>147</v>
      </c>
      <c r="C68" s="96">
        <v>100</v>
      </c>
      <c r="D68" s="85">
        <f>D69</f>
        <v>414000</v>
      </c>
    </row>
    <row r="69" spans="1:4" ht="15">
      <c r="A69" s="95" t="s">
        <v>86</v>
      </c>
      <c r="B69" s="82" t="s">
        <v>147</v>
      </c>
      <c r="C69" s="96">
        <v>120</v>
      </c>
      <c r="D69" s="86">
        <v>414000</v>
      </c>
    </row>
    <row r="70" spans="1:4" ht="15">
      <c r="A70" s="84" t="s">
        <v>59</v>
      </c>
      <c r="B70" s="82" t="s">
        <v>147</v>
      </c>
      <c r="C70" s="82" t="s">
        <v>53</v>
      </c>
      <c r="D70" s="85">
        <f>D71</f>
        <v>1980816.22</v>
      </c>
    </row>
    <row r="71" spans="1:4" ht="30">
      <c r="A71" s="84" t="s">
        <v>60</v>
      </c>
      <c r="B71" s="82" t="s">
        <v>147</v>
      </c>
      <c r="C71" s="82" t="s">
        <v>54</v>
      </c>
      <c r="D71" s="86">
        <v>1980816.22</v>
      </c>
    </row>
    <row r="72" spans="1:4" ht="14.25">
      <c r="A72" s="89" t="s">
        <v>142</v>
      </c>
      <c r="B72" s="81" t="s">
        <v>143</v>
      </c>
      <c r="C72" s="81"/>
      <c r="D72" s="79">
        <f>D73</f>
        <v>365496</v>
      </c>
    </row>
    <row r="73" spans="1:4" ht="45">
      <c r="A73" s="95" t="s">
        <v>79</v>
      </c>
      <c r="B73" s="82" t="s">
        <v>143</v>
      </c>
      <c r="C73" s="96">
        <v>100</v>
      </c>
      <c r="D73" s="85">
        <f>D74</f>
        <v>365496</v>
      </c>
    </row>
    <row r="74" spans="1:4" ht="15">
      <c r="A74" s="95" t="s">
        <v>86</v>
      </c>
      <c r="B74" s="82" t="s">
        <v>143</v>
      </c>
      <c r="C74" s="96">
        <v>120</v>
      </c>
      <c r="D74" s="86">
        <v>365496</v>
      </c>
    </row>
    <row r="75" spans="1:4" ht="30">
      <c r="A75" s="80" t="s">
        <v>175</v>
      </c>
      <c r="B75" s="81" t="s">
        <v>174</v>
      </c>
      <c r="C75" s="82"/>
      <c r="D75" s="79">
        <f>D76</f>
        <v>25677606.1</v>
      </c>
    </row>
    <row r="76" spans="1:4" ht="15">
      <c r="A76" s="97" t="s">
        <v>336</v>
      </c>
      <c r="B76" s="81" t="s">
        <v>228</v>
      </c>
      <c r="C76" s="82"/>
      <c r="D76" s="79">
        <f>D77+D84+D87</f>
        <v>25677606.1</v>
      </c>
    </row>
    <row r="77" spans="1:4" ht="14.25">
      <c r="A77" s="97" t="s">
        <v>75</v>
      </c>
      <c r="B77" s="81" t="s">
        <v>232</v>
      </c>
      <c r="C77" s="81"/>
      <c r="D77" s="79">
        <f>D78+D80+D82</f>
        <v>17850526.240000002</v>
      </c>
    </row>
    <row r="78" spans="1:4" ht="45">
      <c r="A78" s="95" t="s">
        <v>76</v>
      </c>
      <c r="B78" s="82" t="s">
        <v>232</v>
      </c>
      <c r="C78" s="82" t="s">
        <v>50</v>
      </c>
      <c r="D78" s="85">
        <f>D79</f>
        <v>14487559.83</v>
      </c>
    </row>
    <row r="79" spans="1:4" ht="15">
      <c r="A79" s="95" t="s">
        <v>77</v>
      </c>
      <c r="B79" s="82" t="s">
        <v>232</v>
      </c>
      <c r="C79" s="82" t="s">
        <v>78</v>
      </c>
      <c r="D79" s="86">
        <v>14487559.83</v>
      </c>
    </row>
    <row r="80" spans="1:4" ht="15">
      <c r="A80" s="84" t="s">
        <v>59</v>
      </c>
      <c r="B80" s="82" t="s">
        <v>232</v>
      </c>
      <c r="C80" s="82" t="s">
        <v>53</v>
      </c>
      <c r="D80" s="85">
        <f>D81</f>
        <v>3360516.41</v>
      </c>
    </row>
    <row r="81" spans="1:4" ht="30">
      <c r="A81" s="84" t="s">
        <v>60</v>
      </c>
      <c r="B81" s="82" t="s">
        <v>232</v>
      </c>
      <c r="C81" s="82" t="s">
        <v>54</v>
      </c>
      <c r="D81" s="86">
        <v>3360516.41</v>
      </c>
    </row>
    <row r="82" spans="1:4" ht="15">
      <c r="A82" s="98" t="s">
        <v>45</v>
      </c>
      <c r="B82" s="82" t="s">
        <v>232</v>
      </c>
      <c r="C82" s="91" t="s">
        <v>55</v>
      </c>
      <c r="D82" s="85">
        <f>D83</f>
        <v>2450</v>
      </c>
    </row>
    <row r="83" spans="1:4" ht="15">
      <c r="A83" s="98" t="s">
        <v>61</v>
      </c>
      <c r="B83" s="82" t="s">
        <v>232</v>
      </c>
      <c r="C83" s="91" t="s">
        <v>56</v>
      </c>
      <c r="D83" s="86">
        <v>2450</v>
      </c>
    </row>
    <row r="84" spans="1:4" ht="15">
      <c r="A84" s="97" t="s">
        <v>83</v>
      </c>
      <c r="B84" s="81" t="s">
        <v>229</v>
      </c>
      <c r="C84" s="82"/>
      <c r="D84" s="79">
        <f>D85</f>
        <v>5495674.86</v>
      </c>
    </row>
    <row r="85" spans="1:4" ht="15">
      <c r="A85" s="84" t="s">
        <v>59</v>
      </c>
      <c r="B85" s="82" t="s">
        <v>229</v>
      </c>
      <c r="C85" s="82" t="s">
        <v>53</v>
      </c>
      <c r="D85" s="85">
        <f>D86</f>
        <v>5495674.86</v>
      </c>
    </row>
    <row r="86" spans="1:4" ht="30">
      <c r="A86" s="84" t="s">
        <v>60</v>
      </c>
      <c r="B86" s="82" t="s">
        <v>229</v>
      </c>
      <c r="C86" s="82" t="s">
        <v>54</v>
      </c>
      <c r="D86" s="86">
        <v>5495674.86</v>
      </c>
    </row>
    <row r="87" spans="1:4" ht="15">
      <c r="A87" s="97" t="s">
        <v>84</v>
      </c>
      <c r="B87" s="81" t="s">
        <v>231</v>
      </c>
      <c r="C87" s="82"/>
      <c r="D87" s="79">
        <f>D88</f>
        <v>2331405</v>
      </c>
    </row>
    <row r="88" spans="1:4" ht="15">
      <c r="A88" s="84" t="s">
        <v>59</v>
      </c>
      <c r="B88" s="82" t="s">
        <v>231</v>
      </c>
      <c r="C88" s="82" t="s">
        <v>53</v>
      </c>
      <c r="D88" s="85">
        <f>D89</f>
        <v>2331405</v>
      </c>
    </row>
    <row r="89" spans="1:4" ht="30">
      <c r="A89" s="84" t="s">
        <v>60</v>
      </c>
      <c r="B89" s="82" t="s">
        <v>231</v>
      </c>
      <c r="C89" s="82" t="s">
        <v>54</v>
      </c>
      <c r="D89" s="86">
        <v>2331405</v>
      </c>
    </row>
    <row r="90" spans="1:4" ht="30">
      <c r="A90" s="80" t="s">
        <v>70</v>
      </c>
      <c r="B90" s="81" t="s">
        <v>187</v>
      </c>
      <c r="C90" s="82"/>
      <c r="D90" s="79">
        <f>D91</f>
        <v>6917360.12</v>
      </c>
    </row>
    <row r="91" spans="1:4" ht="28.5">
      <c r="A91" s="99" t="s">
        <v>337</v>
      </c>
      <c r="B91" s="81" t="s">
        <v>188</v>
      </c>
      <c r="C91" s="82"/>
      <c r="D91" s="79">
        <f>D99+D92+D102</f>
        <v>6917360.12</v>
      </c>
    </row>
    <row r="92" spans="1:4" ht="14.25">
      <c r="A92" s="97" t="s">
        <v>75</v>
      </c>
      <c r="B92" s="81" t="s">
        <v>190</v>
      </c>
      <c r="C92" s="81"/>
      <c r="D92" s="79">
        <f>D93+D95+D97</f>
        <v>4773632.21</v>
      </c>
    </row>
    <row r="93" spans="1:4" ht="45">
      <c r="A93" s="95" t="s">
        <v>338</v>
      </c>
      <c r="B93" s="82" t="s">
        <v>190</v>
      </c>
      <c r="C93" s="82" t="s">
        <v>50</v>
      </c>
      <c r="D93" s="85">
        <f>D94</f>
        <v>4534449.68</v>
      </c>
    </row>
    <row r="94" spans="1:4" ht="15">
      <c r="A94" s="95" t="s">
        <v>77</v>
      </c>
      <c r="B94" s="82" t="s">
        <v>190</v>
      </c>
      <c r="C94" s="82" t="s">
        <v>78</v>
      </c>
      <c r="D94" s="86">
        <v>4534449.68</v>
      </c>
    </row>
    <row r="95" spans="1:4" ht="15">
      <c r="A95" s="84" t="s">
        <v>59</v>
      </c>
      <c r="B95" s="82" t="s">
        <v>190</v>
      </c>
      <c r="C95" s="82" t="s">
        <v>53</v>
      </c>
      <c r="D95" s="100">
        <f>D96</f>
        <v>236285.65</v>
      </c>
    </row>
    <row r="96" spans="1:4" ht="30">
      <c r="A96" s="84" t="s">
        <v>60</v>
      </c>
      <c r="B96" s="82" t="s">
        <v>190</v>
      </c>
      <c r="C96" s="82" t="s">
        <v>54</v>
      </c>
      <c r="D96" s="86">
        <v>236285.65</v>
      </c>
    </row>
    <row r="97" spans="1:4" ht="15">
      <c r="A97" s="84" t="s">
        <v>45</v>
      </c>
      <c r="B97" s="82" t="s">
        <v>190</v>
      </c>
      <c r="C97" s="82" t="s">
        <v>55</v>
      </c>
      <c r="D97" s="100">
        <f>D98</f>
        <v>2896.88</v>
      </c>
    </row>
    <row r="98" spans="1:4" ht="15">
      <c r="A98" s="84" t="s">
        <v>61</v>
      </c>
      <c r="B98" s="82" t="s">
        <v>190</v>
      </c>
      <c r="C98" s="82" t="s">
        <v>56</v>
      </c>
      <c r="D98" s="86">
        <v>2896.88</v>
      </c>
    </row>
    <row r="99" spans="1:4" ht="15">
      <c r="A99" s="97" t="s">
        <v>236</v>
      </c>
      <c r="B99" s="81" t="s">
        <v>235</v>
      </c>
      <c r="C99" s="82"/>
      <c r="D99" s="79">
        <f>D100</f>
        <v>55240</v>
      </c>
    </row>
    <row r="100" spans="1:4" ht="15">
      <c r="A100" s="84" t="s">
        <v>59</v>
      </c>
      <c r="B100" s="82" t="s">
        <v>235</v>
      </c>
      <c r="C100" s="82" t="s">
        <v>53</v>
      </c>
      <c r="D100" s="85">
        <f>D101</f>
        <v>55240</v>
      </c>
    </row>
    <row r="101" spans="1:4" ht="30">
      <c r="A101" s="84" t="s">
        <v>60</v>
      </c>
      <c r="B101" s="82" t="s">
        <v>235</v>
      </c>
      <c r="C101" s="82" t="s">
        <v>54</v>
      </c>
      <c r="D101" s="86">
        <v>55240</v>
      </c>
    </row>
    <row r="102" spans="1:4" ht="29.25">
      <c r="A102" s="97" t="s">
        <v>339</v>
      </c>
      <c r="B102" s="81" t="s">
        <v>189</v>
      </c>
      <c r="C102" s="82"/>
      <c r="D102" s="79">
        <f>D103</f>
        <v>2088487.91</v>
      </c>
    </row>
    <row r="103" spans="1:4" ht="15">
      <c r="A103" s="84" t="s">
        <v>59</v>
      </c>
      <c r="B103" s="82" t="s">
        <v>189</v>
      </c>
      <c r="C103" s="82" t="s">
        <v>53</v>
      </c>
      <c r="D103" s="85">
        <f>D104</f>
        <v>2088487.91</v>
      </c>
    </row>
    <row r="104" spans="1:4" ht="30">
      <c r="A104" s="84" t="s">
        <v>60</v>
      </c>
      <c r="B104" s="82" t="s">
        <v>189</v>
      </c>
      <c r="C104" s="82" t="s">
        <v>54</v>
      </c>
      <c r="D104" s="86">
        <v>2088487.91</v>
      </c>
    </row>
    <row r="105" spans="1:4" ht="30">
      <c r="A105" s="80" t="s">
        <v>311</v>
      </c>
      <c r="B105" s="81" t="s">
        <v>312</v>
      </c>
      <c r="C105" s="96"/>
      <c r="D105" s="79">
        <f>D106+D110</f>
        <v>194954964.13999996</v>
      </c>
    </row>
    <row r="106" spans="1:4" ht="15">
      <c r="A106" s="101" t="s">
        <v>313</v>
      </c>
      <c r="B106" s="81" t="s">
        <v>314</v>
      </c>
      <c r="C106" s="96"/>
      <c r="D106" s="79">
        <f>D107</f>
        <v>317919.72</v>
      </c>
    </row>
    <row r="107" spans="1:4" ht="14.25">
      <c r="A107" s="97" t="s">
        <v>315</v>
      </c>
      <c r="B107" s="81" t="s">
        <v>332</v>
      </c>
      <c r="C107" s="78"/>
      <c r="D107" s="79">
        <f>D108</f>
        <v>317919.72</v>
      </c>
    </row>
    <row r="108" spans="1:4" ht="15">
      <c r="A108" s="84" t="s">
        <v>59</v>
      </c>
      <c r="B108" s="81" t="s">
        <v>332</v>
      </c>
      <c r="C108" s="96">
        <v>200</v>
      </c>
      <c r="D108" s="85">
        <f>D109</f>
        <v>317919.72</v>
      </c>
    </row>
    <row r="109" spans="1:4" ht="30">
      <c r="A109" s="84" t="s">
        <v>60</v>
      </c>
      <c r="B109" s="82" t="s">
        <v>332</v>
      </c>
      <c r="C109" s="96">
        <v>240</v>
      </c>
      <c r="D109" s="86">
        <v>317919.72</v>
      </c>
    </row>
    <row r="110" spans="1:4" ht="30">
      <c r="A110" s="101" t="s">
        <v>342</v>
      </c>
      <c r="B110" s="81" t="s">
        <v>343</v>
      </c>
      <c r="C110" s="96"/>
      <c r="D110" s="79">
        <f>D111+D114+D119</f>
        <v>194637044.41999996</v>
      </c>
    </row>
    <row r="111" spans="1:4" ht="42.75">
      <c r="A111" s="97" t="s">
        <v>344</v>
      </c>
      <c r="B111" s="81" t="s">
        <v>345</v>
      </c>
      <c r="C111" s="78"/>
      <c r="D111" s="79">
        <f>D112</f>
        <v>45579385.89</v>
      </c>
    </row>
    <row r="112" spans="1:4" ht="15">
      <c r="A112" s="84" t="s">
        <v>45</v>
      </c>
      <c r="B112" s="82" t="s">
        <v>345</v>
      </c>
      <c r="C112" s="82" t="s">
        <v>55</v>
      </c>
      <c r="D112" s="85">
        <f>D113</f>
        <v>45579385.89</v>
      </c>
    </row>
    <row r="113" spans="1:4" ht="15">
      <c r="A113" s="84" t="s">
        <v>61</v>
      </c>
      <c r="B113" s="82" t="s">
        <v>345</v>
      </c>
      <c r="C113" s="82" t="s">
        <v>56</v>
      </c>
      <c r="D113" s="86">
        <v>45579385.89</v>
      </c>
    </row>
    <row r="114" spans="1:4" ht="28.5">
      <c r="A114" s="97" t="s">
        <v>348</v>
      </c>
      <c r="B114" s="81" t="s">
        <v>349</v>
      </c>
      <c r="C114" s="78"/>
      <c r="D114" s="79">
        <f>D115+D117</f>
        <v>147111288.07999998</v>
      </c>
    </row>
    <row r="115" spans="1:4" ht="15">
      <c r="A115" s="84" t="s">
        <v>346</v>
      </c>
      <c r="B115" s="82" t="s">
        <v>349</v>
      </c>
      <c r="C115" s="96">
        <v>400</v>
      </c>
      <c r="D115" s="85">
        <f>D116</f>
        <v>54876959.45</v>
      </c>
    </row>
    <row r="116" spans="1:4" ht="15">
      <c r="A116" s="84" t="s">
        <v>347</v>
      </c>
      <c r="B116" s="82" t="s">
        <v>349</v>
      </c>
      <c r="C116" s="96">
        <v>410</v>
      </c>
      <c r="D116" s="86">
        <v>54876959.45</v>
      </c>
    </row>
    <row r="117" spans="1:4" ht="15">
      <c r="A117" s="84" t="s">
        <v>45</v>
      </c>
      <c r="B117" s="82" t="s">
        <v>349</v>
      </c>
      <c r="C117" s="82" t="s">
        <v>55</v>
      </c>
      <c r="D117" s="85">
        <f>D118</f>
        <v>92234328.63</v>
      </c>
    </row>
    <row r="118" spans="1:4" ht="15">
      <c r="A118" s="84" t="s">
        <v>61</v>
      </c>
      <c r="B118" s="82" t="s">
        <v>349</v>
      </c>
      <c r="C118" s="82" t="s">
        <v>56</v>
      </c>
      <c r="D118" s="86">
        <v>92234328.63</v>
      </c>
    </row>
    <row r="119" spans="1:4" ht="28.5">
      <c r="A119" s="97" t="s">
        <v>350</v>
      </c>
      <c r="B119" s="81" t="s">
        <v>351</v>
      </c>
      <c r="C119" s="78"/>
      <c r="D119" s="79">
        <f>D120+D122</f>
        <v>1946370.45</v>
      </c>
    </row>
    <row r="120" spans="1:4" ht="15">
      <c r="A120" s="84" t="s">
        <v>346</v>
      </c>
      <c r="B120" s="82" t="s">
        <v>351</v>
      </c>
      <c r="C120" s="96">
        <v>400</v>
      </c>
      <c r="D120" s="85">
        <f>D121</f>
        <v>554312.72</v>
      </c>
    </row>
    <row r="121" spans="1:4" ht="15">
      <c r="A121" s="84" t="s">
        <v>347</v>
      </c>
      <c r="B121" s="82" t="s">
        <v>351</v>
      </c>
      <c r="C121" s="96">
        <v>410</v>
      </c>
      <c r="D121" s="86">
        <v>554312.72</v>
      </c>
    </row>
    <row r="122" spans="1:4" ht="15">
      <c r="A122" s="84" t="s">
        <v>45</v>
      </c>
      <c r="B122" s="82" t="s">
        <v>351</v>
      </c>
      <c r="C122" s="82" t="s">
        <v>55</v>
      </c>
      <c r="D122" s="85">
        <f>D123</f>
        <v>1392057.73</v>
      </c>
    </row>
    <row r="123" spans="1:4" ht="15">
      <c r="A123" s="84" t="s">
        <v>61</v>
      </c>
      <c r="B123" s="82" t="s">
        <v>351</v>
      </c>
      <c r="C123" s="82" t="s">
        <v>56</v>
      </c>
      <c r="D123" s="86">
        <v>1392057.73</v>
      </c>
    </row>
    <row r="124" spans="1:4" ht="30">
      <c r="A124" s="80" t="s">
        <v>65</v>
      </c>
      <c r="B124" s="81" t="s">
        <v>146</v>
      </c>
      <c r="C124" s="96"/>
      <c r="D124" s="79">
        <f>D125</f>
        <v>23775085.33</v>
      </c>
    </row>
    <row r="125" spans="1:4" ht="30">
      <c r="A125" s="101" t="s">
        <v>195</v>
      </c>
      <c r="B125" s="81" t="s">
        <v>163</v>
      </c>
      <c r="C125" s="96"/>
      <c r="D125" s="79">
        <f>D126+D129+D132+D135+D141+D138</f>
        <v>23775085.33</v>
      </c>
    </row>
    <row r="126" spans="1:4" ht="14.25">
      <c r="A126" s="97" t="s">
        <v>66</v>
      </c>
      <c r="B126" s="81" t="s">
        <v>164</v>
      </c>
      <c r="C126" s="78"/>
      <c r="D126" s="79">
        <f>D127</f>
        <v>7266025.06</v>
      </c>
    </row>
    <row r="127" spans="1:4" ht="15">
      <c r="A127" s="84" t="s">
        <v>59</v>
      </c>
      <c r="B127" s="82" t="s">
        <v>164</v>
      </c>
      <c r="C127" s="96">
        <v>200</v>
      </c>
      <c r="D127" s="85">
        <f>D128</f>
        <v>7266025.06</v>
      </c>
    </row>
    <row r="128" spans="1:4" ht="30">
      <c r="A128" s="84" t="s">
        <v>60</v>
      </c>
      <c r="B128" s="82" t="s">
        <v>164</v>
      </c>
      <c r="C128" s="96">
        <v>240</v>
      </c>
      <c r="D128" s="86">
        <v>7266025.06</v>
      </c>
    </row>
    <row r="129" spans="1:4" ht="15">
      <c r="A129" s="83" t="s">
        <v>105</v>
      </c>
      <c r="B129" s="81" t="s">
        <v>165</v>
      </c>
      <c r="C129" s="96"/>
      <c r="D129" s="79">
        <f>D130</f>
        <v>5131218.7</v>
      </c>
    </row>
    <row r="130" spans="1:4" ht="15">
      <c r="A130" s="84" t="s">
        <v>59</v>
      </c>
      <c r="B130" s="82" t="s">
        <v>165</v>
      </c>
      <c r="C130" s="96">
        <v>200</v>
      </c>
      <c r="D130" s="85">
        <f>D131</f>
        <v>5131218.7</v>
      </c>
    </row>
    <row r="131" spans="1:4" ht="30">
      <c r="A131" s="84" t="s">
        <v>60</v>
      </c>
      <c r="B131" s="82" t="s">
        <v>165</v>
      </c>
      <c r="C131" s="96">
        <v>240</v>
      </c>
      <c r="D131" s="86">
        <v>5131218.7</v>
      </c>
    </row>
    <row r="132" spans="1:4" ht="14.25">
      <c r="A132" s="83" t="s">
        <v>107</v>
      </c>
      <c r="B132" s="81" t="s">
        <v>191</v>
      </c>
      <c r="C132" s="78"/>
      <c r="D132" s="79">
        <f>D133</f>
        <v>1256141.07</v>
      </c>
    </row>
    <row r="133" spans="1:4" ht="15">
      <c r="A133" s="84" t="s">
        <v>59</v>
      </c>
      <c r="B133" s="82" t="s">
        <v>191</v>
      </c>
      <c r="C133" s="96">
        <v>200</v>
      </c>
      <c r="D133" s="85">
        <f>D134</f>
        <v>1256141.07</v>
      </c>
    </row>
    <row r="134" spans="1:4" ht="30">
      <c r="A134" s="84" t="s">
        <v>60</v>
      </c>
      <c r="B134" s="82" t="s">
        <v>191</v>
      </c>
      <c r="C134" s="96">
        <v>240</v>
      </c>
      <c r="D134" s="86">
        <v>1256141.07</v>
      </c>
    </row>
    <row r="135" spans="1:4" ht="15">
      <c r="A135" s="83" t="s">
        <v>67</v>
      </c>
      <c r="B135" s="81" t="s">
        <v>166</v>
      </c>
      <c r="C135" s="96"/>
      <c r="D135" s="79">
        <f>D136</f>
        <v>1782837.17</v>
      </c>
    </row>
    <row r="136" spans="1:4" ht="15">
      <c r="A136" s="84" t="s">
        <v>59</v>
      </c>
      <c r="B136" s="82" t="s">
        <v>166</v>
      </c>
      <c r="C136" s="96">
        <v>200</v>
      </c>
      <c r="D136" s="85">
        <f>D137</f>
        <v>1782837.17</v>
      </c>
    </row>
    <row r="137" spans="1:4" ht="30">
      <c r="A137" s="84" t="s">
        <v>60</v>
      </c>
      <c r="B137" s="82" t="s">
        <v>166</v>
      </c>
      <c r="C137" s="96">
        <v>240</v>
      </c>
      <c r="D137" s="86">
        <v>1782837.17</v>
      </c>
    </row>
    <row r="138" spans="1:4" ht="14.25">
      <c r="A138" s="83" t="s">
        <v>225</v>
      </c>
      <c r="B138" s="81" t="s">
        <v>224</v>
      </c>
      <c r="C138" s="78"/>
      <c r="D138" s="79">
        <f>D139</f>
        <v>1165574</v>
      </c>
    </row>
    <row r="139" spans="1:4" ht="15">
      <c r="A139" s="84" t="s">
        <v>59</v>
      </c>
      <c r="B139" s="82" t="s">
        <v>224</v>
      </c>
      <c r="C139" s="96">
        <v>200</v>
      </c>
      <c r="D139" s="85">
        <f>D140</f>
        <v>1165574</v>
      </c>
    </row>
    <row r="140" spans="1:4" ht="30">
      <c r="A140" s="84" t="s">
        <v>60</v>
      </c>
      <c r="B140" s="82" t="s">
        <v>224</v>
      </c>
      <c r="C140" s="96">
        <v>240</v>
      </c>
      <c r="D140" s="86">
        <v>1165574</v>
      </c>
    </row>
    <row r="141" spans="1:4" ht="15">
      <c r="A141" s="83" t="s">
        <v>108</v>
      </c>
      <c r="B141" s="81" t="s">
        <v>167</v>
      </c>
      <c r="C141" s="96"/>
      <c r="D141" s="79">
        <f>D142</f>
        <v>7173289.33</v>
      </c>
    </row>
    <row r="142" spans="1:4" ht="15">
      <c r="A142" s="84" t="s">
        <v>59</v>
      </c>
      <c r="B142" s="82" t="s">
        <v>167</v>
      </c>
      <c r="C142" s="96">
        <v>200</v>
      </c>
      <c r="D142" s="85">
        <f>D143</f>
        <v>7173289.33</v>
      </c>
    </row>
    <row r="143" spans="1:4" ht="30">
      <c r="A143" s="84" t="s">
        <v>60</v>
      </c>
      <c r="B143" s="82" t="s">
        <v>167</v>
      </c>
      <c r="C143" s="96">
        <v>240</v>
      </c>
      <c r="D143" s="86">
        <v>7173289.33</v>
      </c>
    </row>
    <row r="144" spans="1:4" ht="30">
      <c r="A144" s="80" t="s">
        <v>286</v>
      </c>
      <c r="B144" s="81" t="s">
        <v>266</v>
      </c>
      <c r="C144" s="96"/>
      <c r="D144" s="79">
        <f>D145</f>
        <v>12500</v>
      </c>
    </row>
    <row r="145" spans="1:4" ht="28.5">
      <c r="A145" s="89" t="s">
        <v>340</v>
      </c>
      <c r="B145" s="81" t="s">
        <v>267</v>
      </c>
      <c r="C145" s="96"/>
      <c r="D145" s="79">
        <f>D146</f>
        <v>12500</v>
      </c>
    </row>
    <row r="146" spans="1:4" ht="15">
      <c r="A146" s="83" t="s">
        <v>316</v>
      </c>
      <c r="B146" s="81" t="s">
        <v>317</v>
      </c>
      <c r="C146" s="96"/>
      <c r="D146" s="79">
        <f>D147</f>
        <v>12500</v>
      </c>
    </row>
    <row r="147" spans="1:4" ht="15">
      <c r="A147" s="84" t="s">
        <v>59</v>
      </c>
      <c r="B147" s="82" t="s">
        <v>317</v>
      </c>
      <c r="C147" s="96">
        <v>200</v>
      </c>
      <c r="D147" s="85">
        <f>D148</f>
        <v>12500</v>
      </c>
    </row>
    <row r="148" spans="1:4" ht="30">
      <c r="A148" s="84" t="s">
        <v>60</v>
      </c>
      <c r="B148" s="82" t="s">
        <v>317</v>
      </c>
      <c r="C148" s="96">
        <v>240</v>
      </c>
      <c r="D148" s="86">
        <v>12500</v>
      </c>
    </row>
    <row r="149" spans="1:4" ht="45">
      <c r="A149" s="80" t="s">
        <v>62</v>
      </c>
      <c r="B149" s="90" t="s">
        <v>132</v>
      </c>
      <c r="C149" s="91"/>
      <c r="D149" s="79">
        <f>D150</f>
        <v>1192779</v>
      </c>
    </row>
    <row r="150" spans="1:4" ht="29.25">
      <c r="A150" s="83" t="s">
        <v>130</v>
      </c>
      <c r="B150" s="90" t="s">
        <v>210</v>
      </c>
      <c r="C150" s="91"/>
      <c r="D150" s="79">
        <f>D151</f>
        <v>1192779</v>
      </c>
    </row>
    <row r="151" spans="1:4" ht="14.25">
      <c r="A151" s="83" t="s">
        <v>211</v>
      </c>
      <c r="B151" s="90" t="s">
        <v>131</v>
      </c>
      <c r="C151" s="90"/>
      <c r="D151" s="79">
        <f>D152</f>
        <v>1192779</v>
      </c>
    </row>
    <row r="152" spans="1:4" ht="15">
      <c r="A152" s="84" t="s">
        <v>59</v>
      </c>
      <c r="B152" s="91" t="s">
        <v>131</v>
      </c>
      <c r="C152" s="91" t="s">
        <v>53</v>
      </c>
      <c r="D152" s="85">
        <f>D153</f>
        <v>1192779</v>
      </c>
    </row>
    <row r="153" spans="1:4" ht="30">
      <c r="A153" s="84" t="s">
        <v>60</v>
      </c>
      <c r="B153" s="91" t="s">
        <v>131</v>
      </c>
      <c r="C153" s="91" t="s">
        <v>54</v>
      </c>
      <c r="D153" s="86">
        <v>1192779</v>
      </c>
    </row>
    <row r="154" spans="1:4" ht="30">
      <c r="A154" s="80" t="s">
        <v>100</v>
      </c>
      <c r="B154" s="81" t="s">
        <v>148</v>
      </c>
      <c r="C154" s="82"/>
      <c r="D154" s="79">
        <f>D155</f>
        <v>15191091.059999999</v>
      </c>
    </row>
    <row r="155" spans="1:4" ht="29.25">
      <c r="A155" s="83" t="s">
        <v>150</v>
      </c>
      <c r="B155" s="81" t="s">
        <v>149</v>
      </c>
      <c r="C155" s="82"/>
      <c r="D155" s="79">
        <f>D156+D159+D162+D165</f>
        <v>15191091.059999999</v>
      </c>
    </row>
    <row r="156" spans="1:4" ht="15">
      <c r="A156" s="83" t="s">
        <v>103</v>
      </c>
      <c r="B156" s="81" t="s">
        <v>151</v>
      </c>
      <c r="C156" s="82"/>
      <c r="D156" s="79">
        <f>D157</f>
        <v>6816580.38</v>
      </c>
    </row>
    <row r="157" spans="1:4" ht="15">
      <c r="A157" s="84" t="s">
        <v>59</v>
      </c>
      <c r="B157" s="82" t="s">
        <v>151</v>
      </c>
      <c r="C157" s="82" t="s">
        <v>53</v>
      </c>
      <c r="D157" s="85">
        <f>D158</f>
        <v>6816580.38</v>
      </c>
    </row>
    <row r="158" spans="1:4" ht="30">
      <c r="A158" s="84" t="s">
        <v>60</v>
      </c>
      <c r="B158" s="82" t="s">
        <v>151</v>
      </c>
      <c r="C158" s="82" t="s">
        <v>54</v>
      </c>
      <c r="D158" s="86">
        <v>6816580.38</v>
      </c>
    </row>
    <row r="159" spans="1:4" ht="15">
      <c r="A159" s="83" t="s">
        <v>152</v>
      </c>
      <c r="B159" s="81" t="s">
        <v>153</v>
      </c>
      <c r="C159" s="82"/>
      <c r="D159" s="79">
        <f>D160</f>
        <v>5101290.18</v>
      </c>
    </row>
    <row r="160" spans="1:4" ht="15">
      <c r="A160" s="84" t="s">
        <v>59</v>
      </c>
      <c r="B160" s="82" t="s">
        <v>153</v>
      </c>
      <c r="C160" s="82" t="s">
        <v>53</v>
      </c>
      <c r="D160" s="85">
        <f>D161</f>
        <v>5101290.18</v>
      </c>
    </row>
    <row r="161" spans="1:4" ht="30">
      <c r="A161" s="84" t="s">
        <v>60</v>
      </c>
      <c r="B161" s="82" t="s">
        <v>153</v>
      </c>
      <c r="C161" s="82" t="s">
        <v>54</v>
      </c>
      <c r="D161" s="86">
        <v>5101290.18</v>
      </c>
    </row>
    <row r="162" spans="1:4" ht="15">
      <c r="A162" s="83" t="s">
        <v>104</v>
      </c>
      <c r="B162" s="81" t="s">
        <v>154</v>
      </c>
      <c r="C162" s="82"/>
      <c r="D162" s="79">
        <f>D163</f>
        <v>355735.5</v>
      </c>
    </row>
    <row r="163" spans="1:4" ht="15">
      <c r="A163" s="84" t="s">
        <v>59</v>
      </c>
      <c r="B163" s="82" t="s">
        <v>154</v>
      </c>
      <c r="C163" s="82" t="s">
        <v>53</v>
      </c>
      <c r="D163" s="85">
        <f>D164</f>
        <v>355735.5</v>
      </c>
    </row>
    <row r="164" spans="1:4" ht="30">
      <c r="A164" s="84" t="s">
        <v>60</v>
      </c>
      <c r="B164" s="82" t="s">
        <v>154</v>
      </c>
      <c r="C164" s="82" t="s">
        <v>54</v>
      </c>
      <c r="D164" s="86">
        <v>355735.5</v>
      </c>
    </row>
    <row r="165" spans="1:4" ht="29.25">
      <c r="A165" s="83" t="s">
        <v>216</v>
      </c>
      <c r="B165" s="81" t="s">
        <v>215</v>
      </c>
      <c r="C165" s="82"/>
      <c r="D165" s="79">
        <f>D166</f>
        <v>2917485</v>
      </c>
    </row>
    <row r="166" spans="1:4" ht="15">
      <c r="A166" s="84" t="s">
        <v>59</v>
      </c>
      <c r="B166" s="82" t="s">
        <v>215</v>
      </c>
      <c r="C166" s="82" t="s">
        <v>53</v>
      </c>
      <c r="D166" s="85">
        <f>D167</f>
        <v>2917485</v>
      </c>
    </row>
    <row r="167" spans="1:4" ht="30">
      <c r="A167" s="84" t="s">
        <v>60</v>
      </c>
      <c r="B167" s="82" t="s">
        <v>215</v>
      </c>
      <c r="C167" s="82" t="s">
        <v>54</v>
      </c>
      <c r="D167" s="86">
        <v>2917485</v>
      </c>
    </row>
    <row r="168" spans="1:4" ht="15">
      <c r="A168" s="80" t="s">
        <v>237</v>
      </c>
      <c r="B168" s="90" t="s">
        <v>159</v>
      </c>
      <c r="C168" s="82"/>
      <c r="D168" s="79">
        <f>D169+D173+D182</f>
        <v>2897253.6</v>
      </c>
    </row>
    <row r="169" spans="1:4" ht="15">
      <c r="A169" s="89" t="s">
        <v>238</v>
      </c>
      <c r="B169" s="90" t="s">
        <v>160</v>
      </c>
      <c r="C169" s="82"/>
      <c r="D169" s="79">
        <f>D170</f>
        <v>353765</v>
      </c>
    </row>
    <row r="170" spans="1:4" ht="14.25">
      <c r="A170" s="89" t="s">
        <v>256</v>
      </c>
      <c r="B170" s="90" t="s">
        <v>161</v>
      </c>
      <c r="C170" s="90"/>
      <c r="D170" s="79">
        <f>D171</f>
        <v>353765</v>
      </c>
    </row>
    <row r="171" spans="1:4" ht="15">
      <c r="A171" s="84" t="s">
        <v>59</v>
      </c>
      <c r="B171" s="91" t="s">
        <v>161</v>
      </c>
      <c r="C171" s="82" t="s">
        <v>53</v>
      </c>
      <c r="D171" s="85">
        <f>D172</f>
        <v>353765</v>
      </c>
    </row>
    <row r="172" spans="1:4" ht="30">
      <c r="A172" s="84" t="s">
        <v>60</v>
      </c>
      <c r="B172" s="91" t="s">
        <v>161</v>
      </c>
      <c r="C172" s="82" t="s">
        <v>54</v>
      </c>
      <c r="D172" s="86">
        <v>353765</v>
      </c>
    </row>
    <row r="173" spans="1:4" ht="14.25">
      <c r="A173" s="89" t="s">
        <v>239</v>
      </c>
      <c r="B173" s="90" t="s">
        <v>241</v>
      </c>
      <c r="C173" s="90"/>
      <c r="D173" s="79">
        <f>D174+D179</f>
        <v>1846216.28</v>
      </c>
    </row>
    <row r="174" spans="1:4" ht="14.25">
      <c r="A174" s="89" t="s">
        <v>245</v>
      </c>
      <c r="B174" s="90" t="s">
        <v>243</v>
      </c>
      <c r="C174" s="90"/>
      <c r="D174" s="79">
        <f>D175+D177</f>
        <v>1050100.28</v>
      </c>
    </row>
    <row r="175" spans="1:4" ht="15">
      <c r="A175" s="84" t="s">
        <v>59</v>
      </c>
      <c r="B175" s="91" t="s">
        <v>243</v>
      </c>
      <c r="C175" s="82" t="s">
        <v>53</v>
      </c>
      <c r="D175" s="85">
        <f>D176</f>
        <v>855100.28</v>
      </c>
    </row>
    <row r="176" spans="1:4" ht="30">
      <c r="A176" s="84" t="s">
        <v>60</v>
      </c>
      <c r="B176" s="91" t="s">
        <v>243</v>
      </c>
      <c r="C176" s="82" t="s">
        <v>54</v>
      </c>
      <c r="D176" s="86">
        <v>855100.28</v>
      </c>
    </row>
    <row r="177" spans="1:4" ht="15">
      <c r="A177" s="87" t="s">
        <v>92</v>
      </c>
      <c r="B177" s="91" t="s">
        <v>243</v>
      </c>
      <c r="C177" s="82" t="s">
        <v>91</v>
      </c>
      <c r="D177" s="85">
        <f>D178</f>
        <v>195000</v>
      </c>
    </row>
    <row r="178" spans="1:4" ht="15">
      <c r="A178" s="87" t="s">
        <v>93</v>
      </c>
      <c r="B178" s="91" t="s">
        <v>243</v>
      </c>
      <c r="C178" s="82" t="s">
        <v>90</v>
      </c>
      <c r="D178" s="86">
        <v>195000</v>
      </c>
    </row>
    <row r="179" spans="1:4" ht="14.25">
      <c r="A179" s="89" t="s">
        <v>162</v>
      </c>
      <c r="B179" s="81" t="s">
        <v>247</v>
      </c>
      <c r="C179" s="78"/>
      <c r="D179" s="79">
        <f>D180</f>
        <v>796116</v>
      </c>
    </row>
    <row r="180" spans="1:4" ht="15">
      <c r="A180" s="84" t="s">
        <v>59</v>
      </c>
      <c r="B180" s="82" t="s">
        <v>247</v>
      </c>
      <c r="C180" s="96">
        <v>200</v>
      </c>
      <c r="D180" s="85">
        <f>D181</f>
        <v>796116</v>
      </c>
    </row>
    <row r="181" spans="1:4" ht="30">
      <c r="A181" s="84" t="s">
        <v>60</v>
      </c>
      <c r="B181" s="82" t="s">
        <v>247</v>
      </c>
      <c r="C181" s="96">
        <v>240</v>
      </c>
      <c r="D181" s="86">
        <v>796116</v>
      </c>
    </row>
    <row r="182" spans="1:4" ht="14.25">
      <c r="A182" s="89" t="s">
        <v>240</v>
      </c>
      <c r="B182" s="90" t="s">
        <v>242</v>
      </c>
      <c r="C182" s="90"/>
      <c r="D182" s="79">
        <f>D183</f>
        <v>697272.32</v>
      </c>
    </row>
    <row r="183" spans="1:4" ht="14.25">
      <c r="A183" s="89" t="s">
        <v>246</v>
      </c>
      <c r="B183" s="90" t="s">
        <v>244</v>
      </c>
      <c r="C183" s="90"/>
      <c r="D183" s="79">
        <f>D184</f>
        <v>697272.32</v>
      </c>
    </row>
    <row r="184" spans="1:4" ht="15">
      <c r="A184" s="84" t="s">
        <v>59</v>
      </c>
      <c r="B184" s="91" t="s">
        <v>244</v>
      </c>
      <c r="C184" s="82" t="s">
        <v>53</v>
      </c>
      <c r="D184" s="85">
        <f>D185</f>
        <v>697272.32</v>
      </c>
    </row>
    <row r="185" spans="1:4" ht="30">
      <c r="A185" s="84" t="s">
        <v>60</v>
      </c>
      <c r="B185" s="91" t="s">
        <v>244</v>
      </c>
      <c r="C185" s="82" t="s">
        <v>54</v>
      </c>
      <c r="D185" s="86">
        <v>697272.32</v>
      </c>
    </row>
    <row r="186" spans="1:4" ht="30">
      <c r="A186" s="80" t="s">
        <v>276</v>
      </c>
      <c r="B186" s="81" t="s">
        <v>277</v>
      </c>
      <c r="C186" s="82"/>
      <c r="D186" s="79">
        <f>D187</f>
        <v>593713.67</v>
      </c>
    </row>
    <row r="187" spans="1:4" ht="28.5">
      <c r="A187" s="89" t="s">
        <v>278</v>
      </c>
      <c r="B187" s="81" t="s">
        <v>279</v>
      </c>
      <c r="C187" s="82"/>
      <c r="D187" s="79">
        <f>D188</f>
        <v>593713.67</v>
      </c>
    </row>
    <row r="188" spans="1:4" ht="28.5">
      <c r="A188" s="89" t="s">
        <v>263</v>
      </c>
      <c r="B188" s="81" t="s">
        <v>352</v>
      </c>
      <c r="C188" s="78"/>
      <c r="D188" s="79">
        <f>D189</f>
        <v>593713.67</v>
      </c>
    </row>
    <row r="189" spans="1:4" ht="15">
      <c r="A189" s="84" t="s">
        <v>59</v>
      </c>
      <c r="B189" s="82" t="s">
        <v>352</v>
      </c>
      <c r="C189" s="96">
        <v>200</v>
      </c>
      <c r="D189" s="85">
        <f>D190</f>
        <v>593713.67</v>
      </c>
    </row>
    <row r="190" spans="1:4" ht="30">
      <c r="A190" s="84" t="s">
        <v>60</v>
      </c>
      <c r="B190" s="82" t="s">
        <v>352</v>
      </c>
      <c r="C190" s="96">
        <v>240</v>
      </c>
      <c r="D190" s="86">
        <v>593713.67</v>
      </c>
    </row>
    <row r="191" spans="1:4" ht="45">
      <c r="A191" s="80" t="s">
        <v>155</v>
      </c>
      <c r="B191" s="81" t="s">
        <v>156</v>
      </c>
      <c r="C191" s="96"/>
      <c r="D191" s="79">
        <f>D192</f>
        <v>9046810.14</v>
      </c>
    </row>
    <row r="192" spans="1:4" ht="28.5">
      <c r="A192" s="89" t="s">
        <v>157</v>
      </c>
      <c r="B192" s="81" t="s">
        <v>158</v>
      </c>
      <c r="C192" s="96"/>
      <c r="D192" s="79">
        <f>D193+D196</f>
        <v>9046810.14</v>
      </c>
    </row>
    <row r="193" spans="1:4" ht="28.5">
      <c r="A193" s="89" t="s">
        <v>319</v>
      </c>
      <c r="B193" s="81" t="s">
        <v>318</v>
      </c>
      <c r="C193" s="96"/>
      <c r="D193" s="79">
        <f>D194</f>
        <v>70000</v>
      </c>
    </row>
    <row r="194" spans="1:4" ht="15">
      <c r="A194" s="84" t="s">
        <v>59</v>
      </c>
      <c r="B194" s="82" t="s">
        <v>318</v>
      </c>
      <c r="C194" s="96">
        <v>200</v>
      </c>
      <c r="D194" s="85">
        <f>D195</f>
        <v>70000</v>
      </c>
    </row>
    <row r="195" spans="1:4" ht="30">
      <c r="A195" s="84" t="s">
        <v>60</v>
      </c>
      <c r="B195" s="82" t="s">
        <v>318</v>
      </c>
      <c r="C195" s="96">
        <v>240</v>
      </c>
      <c r="D195" s="86">
        <v>70000</v>
      </c>
    </row>
    <row r="196" spans="1:4" ht="15">
      <c r="A196" s="89" t="s">
        <v>226</v>
      </c>
      <c r="B196" s="81" t="s">
        <v>227</v>
      </c>
      <c r="C196" s="96"/>
      <c r="D196" s="79">
        <f>D197+D199</f>
        <v>8976810.14</v>
      </c>
    </row>
    <row r="197" spans="1:4" ht="15">
      <c r="A197" s="95" t="s">
        <v>59</v>
      </c>
      <c r="B197" s="82" t="s">
        <v>227</v>
      </c>
      <c r="C197" s="96">
        <v>200</v>
      </c>
      <c r="D197" s="85">
        <f>D198</f>
        <v>50000</v>
      </c>
    </row>
    <row r="198" spans="1:4" ht="30">
      <c r="A198" s="95" t="s">
        <v>60</v>
      </c>
      <c r="B198" s="82" t="s">
        <v>227</v>
      </c>
      <c r="C198" s="96">
        <v>240</v>
      </c>
      <c r="D198" s="86">
        <v>50000</v>
      </c>
    </row>
    <row r="199" spans="1:4" ht="15">
      <c r="A199" s="84" t="s">
        <v>45</v>
      </c>
      <c r="B199" s="82" t="s">
        <v>227</v>
      </c>
      <c r="C199" s="96">
        <v>800</v>
      </c>
      <c r="D199" s="85">
        <f>D200</f>
        <v>8926810.14</v>
      </c>
    </row>
    <row r="200" spans="1:4" ht="30">
      <c r="A200" s="84" t="s">
        <v>64</v>
      </c>
      <c r="B200" s="82" t="s">
        <v>227</v>
      </c>
      <c r="C200" s="96">
        <v>810</v>
      </c>
      <c r="D200" s="86">
        <v>8926810.14</v>
      </c>
    </row>
    <row r="201" spans="1:4" ht="30">
      <c r="A201" s="80" t="s">
        <v>68</v>
      </c>
      <c r="B201" s="90" t="s">
        <v>134</v>
      </c>
      <c r="C201" s="91"/>
      <c r="D201" s="79">
        <f>D202</f>
        <v>15435582.46</v>
      </c>
    </row>
    <row r="202" spans="1:4" ht="43.5">
      <c r="A202" s="97" t="s">
        <v>194</v>
      </c>
      <c r="B202" s="90" t="s">
        <v>133</v>
      </c>
      <c r="C202" s="91"/>
      <c r="D202" s="79">
        <f>D203+D212+D209+D215+D221+D218</f>
        <v>15435582.46</v>
      </c>
    </row>
    <row r="203" spans="1:4" ht="14.25">
      <c r="A203" s="97" t="s">
        <v>207</v>
      </c>
      <c r="B203" s="90" t="s">
        <v>223</v>
      </c>
      <c r="C203" s="90"/>
      <c r="D203" s="79">
        <f>D204+D206</f>
        <v>10771004</v>
      </c>
    </row>
    <row r="204" spans="1:4" ht="15">
      <c r="A204" s="84" t="s">
        <v>59</v>
      </c>
      <c r="B204" s="91" t="s">
        <v>223</v>
      </c>
      <c r="C204" s="91" t="s">
        <v>53</v>
      </c>
      <c r="D204" s="85">
        <f>D205</f>
        <v>1075138</v>
      </c>
    </row>
    <row r="205" spans="1:4" ht="30">
      <c r="A205" s="84" t="s">
        <v>60</v>
      </c>
      <c r="B205" s="91" t="s">
        <v>223</v>
      </c>
      <c r="C205" s="91" t="s">
        <v>54</v>
      </c>
      <c r="D205" s="86">
        <v>1075138</v>
      </c>
    </row>
    <row r="206" spans="1:4" ht="15">
      <c r="A206" s="84" t="s">
        <v>45</v>
      </c>
      <c r="B206" s="91" t="s">
        <v>223</v>
      </c>
      <c r="C206" s="82" t="s">
        <v>55</v>
      </c>
      <c r="D206" s="85">
        <f>D207+D208</f>
        <v>9695866</v>
      </c>
    </row>
    <row r="207" spans="1:4" ht="30">
      <c r="A207" s="84" t="s">
        <v>64</v>
      </c>
      <c r="B207" s="91" t="s">
        <v>223</v>
      </c>
      <c r="C207" s="96">
        <v>810</v>
      </c>
      <c r="D207" s="86">
        <v>9691518.81</v>
      </c>
    </row>
    <row r="208" spans="1:4" ht="15">
      <c r="A208" s="84" t="s">
        <v>272</v>
      </c>
      <c r="B208" s="91" t="s">
        <v>223</v>
      </c>
      <c r="C208" s="96">
        <v>830</v>
      </c>
      <c r="D208" s="86">
        <v>4347.19</v>
      </c>
    </row>
    <row r="209" spans="1:4" ht="29.25">
      <c r="A209" s="97" t="s">
        <v>274</v>
      </c>
      <c r="B209" s="81" t="s">
        <v>275</v>
      </c>
      <c r="C209" s="96"/>
      <c r="D209" s="79">
        <f>D210</f>
        <v>1767000</v>
      </c>
    </row>
    <row r="210" spans="1:4" ht="15">
      <c r="A210" s="84" t="s">
        <v>59</v>
      </c>
      <c r="B210" s="82" t="s">
        <v>275</v>
      </c>
      <c r="C210" s="96">
        <v>200</v>
      </c>
      <c r="D210" s="85">
        <f>D211</f>
        <v>1767000</v>
      </c>
    </row>
    <row r="211" spans="1:4" ht="30">
      <c r="A211" s="84" t="s">
        <v>60</v>
      </c>
      <c r="B211" s="82" t="s">
        <v>275</v>
      </c>
      <c r="C211" s="96">
        <v>240</v>
      </c>
      <c r="D211" s="86">
        <v>1767000</v>
      </c>
    </row>
    <row r="212" spans="1:4" ht="72">
      <c r="A212" s="97" t="s">
        <v>341</v>
      </c>
      <c r="B212" s="81" t="s">
        <v>222</v>
      </c>
      <c r="C212" s="96"/>
      <c r="D212" s="79">
        <f aca="true" t="shared" si="0" ref="D212:D222">D213</f>
        <v>147518.47</v>
      </c>
    </row>
    <row r="213" spans="1:4" ht="15">
      <c r="A213" s="84" t="s">
        <v>59</v>
      </c>
      <c r="B213" s="82" t="s">
        <v>222</v>
      </c>
      <c r="C213" s="96">
        <v>200</v>
      </c>
      <c r="D213" s="85">
        <f t="shared" si="0"/>
        <v>147518.47</v>
      </c>
    </row>
    <row r="214" spans="1:4" ht="30">
      <c r="A214" s="84" t="s">
        <v>60</v>
      </c>
      <c r="B214" s="82" t="s">
        <v>222</v>
      </c>
      <c r="C214" s="96">
        <v>240</v>
      </c>
      <c r="D214" s="86">
        <v>147518.47</v>
      </c>
    </row>
    <row r="215" spans="1:4" ht="15">
      <c r="A215" s="97" t="s">
        <v>297</v>
      </c>
      <c r="B215" s="81" t="s">
        <v>298</v>
      </c>
      <c r="C215" s="96"/>
      <c r="D215" s="79">
        <f t="shared" si="0"/>
        <v>1371837.72</v>
      </c>
    </row>
    <row r="216" spans="1:4" ht="15">
      <c r="A216" s="84" t="s">
        <v>59</v>
      </c>
      <c r="B216" s="82" t="s">
        <v>298</v>
      </c>
      <c r="C216" s="96">
        <v>200</v>
      </c>
      <c r="D216" s="85">
        <f t="shared" si="0"/>
        <v>1371837.72</v>
      </c>
    </row>
    <row r="217" spans="1:4" ht="30">
      <c r="A217" s="84" t="s">
        <v>60</v>
      </c>
      <c r="B217" s="82" t="s">
        <v>298</v>
      </c>
      <c r="C217" s="96">
        <v>240</v>
      </c>
      <c r="D217" s="86">
        <v>1371837.72</v>
      </c>
    </row>
    <row r="218" spans="1:4" ht="29.25">
      <c r="A218" s="97" t="s">
        <v>363</v>
      </c>
      <c r="B218" s="81" t="s">
        <v>365</v>
      </c>
      <c r="C218" s="96"/>
      <c r="D218" s="79">
        <f t="shared" si="0"/>
        <v>1193222.27</v>
      </c>
    </row>
    <row r="219" spans="1:4" ht="15">
      <c r="A219" s="84" t="s">
        <v>364</v>
      </c>
      <c r="B219" s="82" t="s">
        <v>365</v>
      </c>
      <c r="C219" s="96">
        <v>200</v>
      </c>
      <c r="D219" s="85">
        <f t="shared" si="0"/>
        <v>1193222.27</v>
      </c>
    </row>
    <row r="220" spans="1:4" ht="30">
      <c r="A220" s="84" t="s">
        <v>64</v>
      </c>
      <c r="B220" s="82" t="s">
        <v>365</v>
      </c>
      <c r="C220" s="96">
        <v>240</v>
      </c>
      <c r="D220" s="86">
        <v>1193222.27</v>
      </c>
    </row>
    <row r="221" spans="1:4" ht="72">
      <c r="A221" s="97" t="s">
        <v>309</v>
      </c>
      <c r="B221" s="81" t="s">
        <v>310</v>
      </c>
      <c r="C221" s="96"/>
      <c r="D221" s="79">
        <f t="shared" si="0"/>
        <v>185000</v>
      </c>
    </row>
    <row r="222" spans="1:4" ht="15">
      <c r="A222" s="84" t="s">
        <v>59</v>
      </c>
      <c r="B222" s="82" t="s">
        <v>310</v>
      </c>
      <c r="C222" s="96">
        <v>200</v>
      </c>
      <c r="D222" s="85">
        <f t="shared" si="0"/>
        <v>185000</v>
      </c>
    </row>
    <row r="223" spans="1:4" ht="30">
      <c r="A223" s="84" t="s">
        <v>60</v>
      </c>
      <c r="B223" s="82" t="s">
        <v>310</v>
      </c>
      <c r="C223" s="96">
        <v>240</v>
      </c>
      <c r="D223" s="86">
        <v>185000</v>
      </c>
    </row>
    <row r="224" spans="1:4" ht="30">
      <c r="A224" s="80" t="s">
        <v>287</v>
      </c>
      <c r="B224" s="81" t="s">
        <v>170</v>
      </c>
      <c r="C224" s="81"/>
      <c r="D224" s="79">
        <f>D225</f>
        <v>208986</v>
      </c>
    </row>
    <row r="225" spans="1:4" ht="28.5">
      <c r="A225" s="97" t="s">
        <v>169</v>
      </c>
      <c r="B225" s="81" t="s">
        <v>171</v>
      </c>
      <c r="C225" s="81"/>
      <c r="D225" s="79">
        <f>D226+D229+D232</f>
        <v>208986</v>
      </c>
    </row>
    <row r="226" spans="1:4" ht="14.25">
      <c r="A226" s="97" t="s">
        <v>281</v>
      </c>
      <c r="B226" s="81" t="s">
        <v>282</v>
      </c>
      <c r="C226" s="81"/>
      <c r="D226" s="79">
        <f>D227</f>
        <v>100000</v>
      </c>
    </row>
    <row r="227" spans="1:4" ht="15">
      <c r="A227" s="84" t="s">
        <v>283</v>
      </c>
      <c r="B227" s="82" t="s">
        <v>282</v>
      </c>
      <c r="C227" s="82" t="s">
        <v>110</v>
      </c>
      <c r="D227" s="85">
        <f>D228</f>
        <v>100000</v>
      </c>
    </row>
    <row r="228" spans="1:4" ht="15">
      <c r="A228" s="84" t="s">
        <v>284</v>
      </c>
      <c r="B228" s="82" t="s">
        <v>282</v>
      </c>
      <c r="C228" s="82" t="s">
        <v>111</v>
      </c>
      <c r="D228" s="86">
        <v>100000</v>
      </c>
    </row>
    <row r="229" spans="1:4" ht="15">
      <c r="A229" s="97" t="s">
        <v>87</v>
      </c>
      <c r="B229" s="81" t="s">
        <v>172</v>
      </c>
      <c r="C229" s="82"/>
      <c r="D229" s="79">
        <f>D230</f>
        <v>33780</v>
      </c>
    </row>
    <row r="230" spans="1:4" ht="15">
      <c r="A230" s="84" t="s">
        <v>59</v>
      </c>
      <c r="B230" s="82" t="s">
        <v>172</v>
      </c>
      <c r="C230" s="82" t="s">
        <v>53</v>
      </c>
      <c r="D230" s="85">
        <f>D231</f>
        <v>33780</v>
      </c>
    </row>
    <row r="231" spans="1:4" ht="30">
      <c r="A231" s="84" t="s">
        <v>60</v>
      </c>
      <c r="B231" s="82" t="s">
        <v>172</v>
      </c>
      <c r="C231" s="82" t="s">
        <v>54</v>
      </c>
      <c r="D231" s="86">
        <v>33780</v>
      </c>
    </row>
    <row r="232" spans="1:4" ht="14.25">
      <c r="A232" s="97" t="s">
        <v>173</v>
      </c>
      <c r="B232" s="81" t="s">
        <v>208</v>
      </c>
      <c r="C232" s="81"/>
      <c r="D232" s="79">
        <f>D233</f>
        <v>75206</v>
      </c>
    </row>
    <row r="233" spans="1:4" ht="15">
      <c r="A233" s="84" t="s">
        <v>45</v>
      </c>
      <c r="B233" s="82" t="s">
        <v>208</v>
      </c>
      <c r="C233" s="82" t="s">
        <v>110</v>
      </c>
      <c r="D233" s="85">
        <f>D234</f>
        <v>75206</v>
      </c>
    </row>
    <row r="234" spans="1:4" ht="15">
      <c r="A234" s="84" t="s">
        <v>112</v>
      </c>
      <c r="B234" s="82" t="s">
        <v>208</v>
      </c>
      <c r="C234" s="82" t="s">
        <v>111</v>
      </c>
      <c r="D234" s="86">
        <v>75206</v>
      </c>
    </row>
    <row r="235" spans="1:4" ht="30">
      <c r="A235" s="80" t="s">
        <v>214</v>
      </c>
      <c r="B235" s="90" t="s">
        <v>115</v>
      </c>
      <c r="C235" s="90"/>
      <c r="D235" s="79">
        <f>D236</f>
        <v>31658563.47</v>
      </c>
    </row>
    <row r="236" spans="1:4" ht="28.5">
      <c r="A236" s="89" t="s">
        <v>113</v>
      </c>
      <c r="B236" s="90" t="s">
        <v>116</v>
      </c>
      <c r="C236" s="90"/>
      <c r="D236" s="79">
        <f>D237+D244+D252</f>
        <v>31658563.47</v>
      </c>
    </row>
    <row r="237" spans="1:4" ht="14.25">
      <c r="A237" s="89" t="s">
        <v>49</v>
      </c>
      <c r="B237" s="90" t="s">
        <v>117</v>
      </c>
      <c r="C237" s="90"/>
      <c r="D237" s="79">
        <f>D238+D240+D242</f>
        <v>11188983.129999999</v>
      </c>
    </row>
    <row r="238" spans="1:4" ht="45">
      <c r="A238" s="93" t="s">
        <v>79</v>
      </c>
      <c r="B238" s="91" t="s">
        <v>117</v>
      </c>
      <c r="C238" s="91" t="s">
        <v>50</v>
      </c>
      <c r="D238" s="85">
        <f>D239</f>
        <v>8777127.36</v>
      </c>
    </row>
    <row r="239" spans="1:4" ht="15">
      <c r="A239" s="98" t="s">
        <v>85</v>
      </c>
      <c r="B239" s="91" t="s">
        <v>117</v>
      </c>
      <c r="C239" s="91" t="s">
        <v>52</v>
      </c>
      <c r="D239" s="86">
        <v>8777127.36</v>
      </c>
    </row>
    <row r="240" spans="1:4" ht="15">
      <c r="A240" s="84" t="s">
        <v>59</v>
      </c>
      <c r="B240" s="91" t="s">
        <v>117</v>
      </c>
      <c r="C240" s="91" t="s">
        <v>53</v>
      </c>
      <c r="D240" s="85">
        <f>D241</f>
        <v>2411855.03</v>
      </c>
    </row>
    <row r="241" spans="1:4" ht="30">
      <c r="A241" s="84" t="s">
        <v>60</v>
      </c>
      <c r="B241" s="91" t="s">
        <v>117</v>
      </c>
      <c r="C241" s="91" t="s">
        <v>54</v>
      </c>
      <c r="D241" s="86">
        <v>2411855.03</v>
      </c>
    </row>
    <row r="242" spans="1:4" ht="15">
      <c r="A242" s="98" t="s">
        <v>45</v>
      </c>
      <c r="B242" s="91" t="s">
        <v>117</v>
      </c>
      <c r="C242" s="91" t="s">
        <v>55</v>
      </c>
      <c r="D242" s="85">
        <f>D243</f>
        <v>0.74</v>
      </c>
    </row>
    <row r="243" spans="1:4" ht="15">
      <c r="A243" s="98" t="s">
        <v>61</v>
      </c>
      <c r="B243" s="91" t="s">
        <v>117</v>
      </c>
      <c r="C243" s="91" t="s">
        <v>56</v>
      </c>
      <c r="D243" s="86">
        <v>0.74</v>
      </c>
    </row>
    <row r="244" spans="1:4" ht="14.25">
      <c r="A244" s="70" t="s">
        <v>106</v>
      </c>
      <c r="B244" s="102" t="s">
        <v>252</v>
      </c>
      <c r="C244" s="81"/>
      <c r="D244" s="79">
        <f>D245+D247+D249</f>
        <v>469580.33999999997</v>
      </c>
    </row>
    <row r="245" spans="1:4" ht="15">
      <c r="A245" s="84" t="s">
        <v>59</v>
      </c>
      <c r="B245" s="103" t="s">
        <v>252</v>
      </c>
      <c r="C245" s="82" t="s">
        <v>53</v>
      </c>
      <c r="D245" s="85">
        <f>D246</f>
        <v>179254.34</v>
      </c>
    </row>
    <row r="246" spans="1:4" ht="30">
      <c r="A246" s="84" t="s">
        <v>60</v>
      </c>
      <c r="B246" s="103" t="s">
        <v>252</v>
      </c>
      <c r="C246" s="82" t="s">
        <v>54</v>
      </c>
      <c r="D246" s="86">
        <v>179254.34</v>
      </c>
    </row>
    <row r="247" spans="1:4" ht="15">
      <c r="A247" s="87" t="s">
        <v>92</v>
      </c>
      <c r="B247" s="103" t="s">
        <v>252</v>
      </c>
      <c r="C247" s="82" t="s">
        <v>91</v>
      </c>
      <c r="D247" s="85">
        <f>D248</f>
        <v>210000</v>
      </c>
    </row>
    <row r="248" spans="1:4" ht="15">
      <c r="A248" s="87" t="s">
        <v>93</v>
      </c>
      <c r="B248" s="103" t="s">
        <v>252</v>
      </c>
      <c r="C248" s="82" t="s">
        <v>90</v>
      </c>
      <c r="D248" s="86">
        <v>210000</v>
      </c>
    </row>
    <row r="249" spans="1:4" ht="15">
      <c r="A249" s="95" t="s">
        <v>45</v>
      </c>
      <c r="B249" s="103" t="s">
        <v>252</v>
      </c>
      <c r="C249" s="82" t="s">
        <v>55</v>
      </c>
      <c r="D249" s="85">
        <f>D250+D251</f>
        <v>80326</v>
      </c>
    </row>
    <row r="250" spans="1:4" ht="15">
      <c r="A250" s="95" t="s">
        <v>272</v>
      </c>
      <c r="B250" s="103" t="s">
        <v>252</v>
      </c>
      <c r="C250" s="82" t="s">
        <v>273</v>
      </c>
      <c r="D250" s="86">
        <v>10000</v>
      </c>
    </row>
    <row r="251" spans="1:4" ht="15">
      <c r="A251" s="87" t="s">
        <v>61</v>
      </c>
      <c r="B251" s="103" t="s">
        <v>252</v>
      </c>
      <c r="C251" s="82" t="s">
        <v>56</v>
      </c>
      <c r="D251" s="86">
        <v>70326</v>
      </c>
    </row>
    <row r="252" spans="1:4" ht="28.5">
      <c r="A252" s="97" t="s">
        <v>263</v>
      </c>
      <c r="B252" s="102" t="s">
        <v>262</v>
      </c>
      <c r="C252" s="81"/>
      <c r="D252" s="79">
        <f>D253</f>
        <v>20000000</v>
      </c>
    </row>
    <row r="253" spans="1:4" ht="15">
      <c r="A253" s="84" t="s">
        <v>45</v>
      </c>
      <c r="B253" s="103" t="s">
        <v>262</v>
      </c>
      <c r="C253" s="82" t="s">
        <v>110</v>
      </c>
      <c r="D253" s="85">
        <f>D254</f>
        <v>20000000</v>
      </c>
    </row>
    <row r="254" spans="1:4" ht="15">
      <c r="A254" s="84" t="s">
        <v>112</v>
      </c>
      <c r="B254" s="103" t="s">
        <v>262</v>
      </c>
      <c r="C254" s="82" t="s">
        <v>111</v>
      </c>
      <c r="D254" s="86">
        <v>20000000</v>
      </c>
    </row>
    <row r="255" spans="1:4" ht="15">
      <c r="A255" s="89" t="s">
        <v>301</v>
      </c>
      <c r="B255" s="90" t="s">
        <v>303</v>
      </c>
      <c r="C255" s="82"/>
      <c r="D255" s="79">
        <f>D256</f>
        <v>529123</v>
      </c>
    </row>
    <row r="256" spans="1:4" ht="15">
      <c r="A256" s="80" t="s">
        <v>301</v>
      </c>
      <c r="B256" s="90" t="s">
        <v>305</v>
      </c>
      <c r="C256" s="82"/>
      <c r="D256" s="79">
        <f>D257</f>
        <v>529123</v>
      </c>
    </row>
    <row r="257" spans="1:4" ht="15">
      <c r="A257" s="89" t="s">
        <v>304</v>
      </c>
      <c r="B257" s="91" t="s">
        <v>305</v>
      </c>
      <c r="C257" s="82" t="s">
        <v>55</v>
      </c>
      <c r="D257" s="85">
        <f>D258</f>
        <v>529123</v>
      </c>
    </row>
    <row r="258" spans="1:4" ht="15">
      <c r="A258" s="84" t="s">
        <v>306</v>
      </c>
      <c r="B258" s="91" t="s">
        <v>305</v>
      </c>
      <c r="C258" s="82" t="s">
        <v>308</v>
      </c>
      <c r="D258" s="86">
        <v>529123</v>
      </c>
    </row>
    <row r="259" spans="1:4" ht="15">
      <c r="A259" s="84" t="s">
        <v>307</v>
      </c>
      <c r="B259" s="90" t="s">
        <v>118</v>
      </c>
      <c r="C259" s="90"/>
      <c r="D259" s="79">
        <f>D260</f>
        <v>1195469.74</v>
      </c>
    </row>
    <row r="260" spans="1:4" ht="28.5">
      <c r="A260" s="89" t="s">
        <v>58</v>
      </c>
      <c r="B260" s="90" t="s">
        <v>119</v>
      </c>
      <c r="C260" s="90"/>
      <c r="D260" s="79">
        <f>D261</f>
        <v>1195469.74</v>
      </c>
    </row>
    <row r="261" spans="1:4" ht="45">
      <c r="A261" s="93" t="s">
        <v>79</v>
      </c>
      <c r="B261" s="91" t="s">
        <v>119</v>
      </c>
      <c r="C261" s="91" t="s">
        <v>50</v>
      </c>
      <c r="D261" s="85">
        <f>D262</f>
        <v>1195469.74</v>
      </c>
    </row>
    <row r="262" spans="1:4" ht="15">
      <c r="A262" s="98" t="s">
        <v>74</v>
      </c>
      <c r="B262" s="91" t="s">
        <v>119</v>
      </c>
      <c r="C262" s="91" t="s">
        <v>52</v>
      </c>
      <c r="D262" s="86">
        <v>1195469.74</v>
      </c>
    </row>
    <row r="263" spans="1:4" ht="45">
      <c r="A263" s="80" t="s">
        <v>48</v>
      </c>
      <c r="B263" s="90" t="s">
        <v>114</v>
      </c>
      <c r="C263" s="90"/>
      <c r="D263" s="79">
        <f>D264</f>
        <v>1931004</v>
      </c>
    </row>
    <row r="264" spans="1:4" ht="14.25">
      <c r="A264" s="89" t="s">
        <v>9</v>
      </c>
      <c r="B264" s="90" t="s">
        <v>114</v>
      </c>
      <c r="C264" s="90"/>
      <c r="D264" s="79">
        <f>D265</f>
        <v>1931004</v>
      </c>
    </row>
    <row r="265" spans="1:4" ht="15">
      <c r="A265" s="84" t="s">
        <v>59</v>
      </c>
      <c r="B265" s="91" t="s">
        <v>114</v>
      </c>
      <c r="C265" s="91" t="s">
        <v>50</v>
      </c>
      <c r="D265" s="85">
        <f>D266</f>
        <v>1931004</v>
      </c>
    </row>
    <row r="266" spans="1:4" ht="30">
      <c r="A266" s="84" t="s">
        <v>60</v>
      </c>
      <c r="B266" s="91" t="s">
        <v>114</v>
      </c>
      <c r="C266" s="91" t="s">
        <v>52</v>
      </c>
      <c r="D266" s="86">
        <v>1931004</v>
      </c>
    </row>
    <row r="267" spans="1:4" ht="30">
      <c r="A267" s="80" t="s">
        <v>81</v>
      </c>
      <c r="B267" s="90" t="s">
        <v>135</v>
      </c>
      <c r="C267" s="82" t="s">
        <v>72</v>
      </c>
      <c r="D267" s="79">
        <f>D268</f>
        <v>367629</v>
      </c>
    </row>
    <row r="268" spans="1:4" ht="14.25">
      <c r="A268" s="97" t="s">
        <v>71</v>
      </c>
      <c r="B268" s="102" t="s">
        <v>136</v>
      </c>
      <c r="C268" s="81" t="s">
        <v>72</v>
      </c>
      <c r="D268" s="79">
        <f>D269</f>
        <v>367629</v>
      </c>
    </row>
    <row r="269" spans="1:4" ht="28.5">
      <c r="A269" s="97" t="s">
        <v>18</v>
      </c>
      <c r="B269" s="102" t="s">
        <v>137</v>
      </c>
      <c r="C269" s="81" t="s">
        <v>72</v>
      </c>
      <c r="D269" s="79">
        <f>D270+D272</f>
        <v>367629</v>
      </c>
    </row>
    <row r="270" spans="1:4" ht="45">
      <c r="A270" s="95" t="s">
        <v>79</v>
      </c>
      <c r="B270" s="103" t="s">
        <v>137</v>
      </c>
      <c r="C270" s="91" t="s">
        <v>50</v>
      </c>
      <c r="D270" s="85">
        <f>D271</f>
        <v>308342</v>
      </c>
    </row>
    <row r="271" spans="1:4" ht="15">
      <c r="A271" s="95" t="s">
        <v>86</v>
      </c>
      <c r="B271" s="103" t="s">
        <v>137</v>
      </c>
      <c r="C271" s="91" t="s">
        <v>52</v>
      </c>
      <c r="D271" s="86">
        <v>308342</v>
      </c>
    </row>
    <row r="272" spans="1:4" ht="15">
      <c r="A272" s="84" t="s">
        <v>59</v>
      </c>
      <c r="B272" s="103" t="s">
        <v>137</v>
      </c>
      <c r="C272" s="91" t="s">
        <v>53</v>
      </c>
      <c r="D272" s="85">
        <f>D273</f>
        <v>59287</v>
      </c>
    </row>
    <row r="273" spans="1:4" ht="30">
      <c r="A273" s="84" t="s">
        <v>60</v>
      </c>
      <c r="B273" s="103" t="s">
        <v>137</v>
      </c>
      <c r="C273" s="91" t="s">
        <v>54</v>
      </c>
      <c r="D273" s="86">
        <v>59287</v>
      </c>
    </row>
  </sheetData>
  <sheetProtection/>
  <mergeCells count="1">
    <mergeCell ref="A12:D12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49"/>
  <sheetViews>
    <sheetView zoomScalePageLayoutView="0" workbookViewId="0" topLeftCell="A19">
      <selection activeCell="C50" sqref="C50"/>
    </sheetView>
  </sheetViews>
  <sheetFormatPr defaultColWidth="9.140625" defaultRowHeight="15"/>
  <cols>
    <col min="1" max="1" width="8.421875" style="15" customWidth="1"/>
    <col min="2" max="2" width="49.8515625" style="15" customWidth="1"/>
    <col min="3" max="3" width="25.8515625" style="15" customWidth="1"/>
    <col min="4" max="240" width="9.140625" style="15" customWidth="1"/>
    <col min="241" max="241" width="37.7109375" style="15" customWidth="1"/>
    <col min="242" max="242" width="7.57421875" style="15" customWidth="1"/>
    <col min="243" max="244" width="9.00390625" style="15" customWidth="1"/>
    <col min="245" max="245" width="6.421875" style="15" customWidth="1"/>
    <col min="246" max="246" width="9.28125" style="15" customWidth="1"/>
    <col min="247" max="247" width="11.00390625" style="15" customWidth="1"/>
    <col min="248" max="248" width="9.8515625" style="15" customWidth="1"/>
    <col min="249" max="251" width="0" style="15" hidden="1" customWidth="1"/>
    <col min="252" max="16384" width="9.140625" style="15" customWidth="1"/>
  </cols>
  <sheetData>
    <row r="2" ht="12">
      <c r="B2" s="15" t="s">
        <v>294</v>
      </c>
    </row>
    <row r="3" ht="12">
      <c r="B3" s="15" t="s">
        <v>295</v>
      </c>
    </row>
    <row r="4" ht="12">
      <c r="B4" s="15" t="s">
        <v>296</v>
      </c>
    </row>
    <row r="5" ht="12">
      <c r="B5" s="15" t="s">
        <v>361</v>
      </c>
    </row>
    <row r="6" ht="15" customHeight="1">
      <c r="C6" s="15" t="s">
        <v>270</v>
      </c>
    </row>
    <row r="7" ht="12">
      <c r="C7" s="15" t="s">
        <v>254</v>
      </c>
    </row>
    <row r="8" ht="12">
      <c r="C8" s="15" t="s">
        <v>255</v>
      </c>
    </row>
    <row r="9" ht="12">
      <c r="C9" s="15" t="s">
        <v>327</v>
      </c>
    </row>
    <row r="10" ht="12">
      <c r="C10" s="16"/>
    </row>
    <row r="11" spans="1:3" ht="30.75" customHeight="1">
      <c r="A11" s="122" t="s">
        <v>328</v>
      </c>
      <c r="B11" s="122"/>
      <c r="C11" s="122"/>
    </row>
    <row r="12" ht="12">
      <c r="B12" s="17"/>
    </row>
    <row r="13" ht="12">
      <c r="C13" s="18" t="s">
        <v>89</v>
      </c>
    </row>
    <row r="14" spans="1:3" ht="30" customHeight="1">
      <c r="A14" s="20" t="s">
        <v>196</v>
      </c>
      <c r="B14" s="20" t="s">
        <v>197</v>
      </c>
      <c r="C14" s="20" t="s">
        <v>329</v>
      </c>
    </row>
    <row r="15" spans="1:3" ht="12">
      <c r="A15" s="19">
        <v>1</v>
      </c>
      <c r="B15" s="19">
        <v>2</v>
      </c>
      <c r="C15" s="19">
        <v>3</v>
      </c>
    </row>
    <row r="16" spans="1:3" ht="12">
      <c r="A16" s="14"/>
      <c r="B16" s="43"/>
      <c r="C16" s="22"/>
    </row>
    <row r="17" spans="1:3" ht="12">
      <c r="A17" s="16"/>
      <c r="B17" s="34" t="s">
        <v>4</v>
      </c>
      <c r="C17" s="22">
        <f>C18+C23+C25+C28+C31+C35+C39+C41+C44+C46+C48</f>
        <v>349954296.29</v>
      </c>
    </row>
    <row r="18" spans="1:3" ht="12">
      <c r="A18" s="57" t="s">
        <v>198</v>
      </c>
      <c r="B18" s="58" t="s">
        <v>5</v>
      </c>
      <c r="C18" s="22">
        <f>C19+C20+C21+C22</f>
        <v>26964027.67</v>
      </c>
    </row>
    <row r="19" spans="1:3" s="17" customFormat="1" ht="36">
      <c r="A19" s="59" t="s">
        <v>8</v>
      </c>
      <c r="B19" s="60" t="s">
        <v>47</v>
      </c>
      <c r="C19" s="24">
        <f>'приложение 2'!F18</f>
        <v>1931004</v>
      </c>
    </row>
    <row r="20" spans="1:3" ht="36">
      <c r="A20" s="61" t="s">
        <v>11</v>
      </c>
      <c r="B20" s="60" t="s">
        <v>10</v>
      </c>
      <c r="C20" s="24">
        <f>'приложение 2'!F23</f>
        <v>12384452.87</v>
      </c>
    </row>
    <row r="21" spans="1:3" ht="12">
      <c r="A21" s="61" t="s">
        <v>302</v>
      </c>
      <c r="B21" s="60" t="s">
        <v>301</v>
      </c>
      <c r="C21" s="24">
        <f>'приложение 2'!F37</f>
        <v>529123</v>
      </c>
    </row>
    <row r="22" spans="1:3" ht="12">
      <c r="A22" s="61" t="s">
        <v>13</v>
      </c>
      <c r="B22" s="62" t="s">
        <v>12</v>
      </c>
      <c r="C22" s="24">
        <f>'приложение 2'!F42</f>
        <v>12119447.8</v>
      </c>
    </row>
    <row r="23" spans="1:3" ht="12">
      <c r="A23" s="57" t="s">
        <v>199</v>
      </c>
      <c r="B23" s="58" t="s">
        <v>14</v>
      </c>
      <c r="C23" s="22">
        <f>C24</f>
        <v>367629</v>
      </c>
    </row>
    <row r="24" spans="1:3" ht="12">
      <c r="A24" s="61" t="s">
        <v>17</v>
      </c>
      <c r="B24" s="62" t="s">
        <v>16</v>
      </c>
      <c r="C24" s="24">
        <f>'приложение 2'!F87</f>
        <v>367629</v>
      </c>
    </row>
    <row r="25" spans="1:3" ht="24.75" customHeight="1">
      <c r="A25" s="57" t="s">
        <v>200</v>
      </c>
      <c r="B25" s="63" t="s">
        <v>19</v>
      </c>
      <c r="C25" s="22">
        <f>C26+C27</f>
        <v>7514877.97</v>
      </c>
    </row>
    <row r="26" spans="1:3" ht="24">
      <c r="A26" s="61" t="s">
        <v>22</v>
      </c>
      <c r="B26" s="62" t="s">
        <v>21</v>
      </c>
      <c r="C26" s="24">
        <f>'приложение 2'!F96</f>
        <v>5120061.75</v>
      </c>
    </row>
    <row r="27" spans="1:3" ht="12">
      <c r="A27" s="61" t="s">
        <v>46</v>
      </c>
      <c r="B27" s="62" t="s">
        <v>73</v>
      </c>
      <c r="C27" s="24">
        <f>'приложение 2'!F116</f>
        <v>2394816.2199999997</v>
      </c>
    </row>
    <row r="28" spans="1:3" ht="12">
      <c r="A28" s="57" t="s">
        <v>201</v>
      </c>
      <c r="B28" s="64" t="s">
        <v>98</v>
      </c>
      <c r="C28" s="22">
        <f>C29+C30</f>
        <v>17143091.06</v>
      </c>
    </row>
    <row r="29" spans="1:3" ht="12">
      <c r="A29" s="61" t="s">
        <v>99</v>
      </c>
      <c r="B29" s="65" t="s">
        <v>101</v>
      </c>
      <c r="C29" s="24">
        <f>'приложение 2'!F125</f>
        <v>15191091.059999999</v>
      </c>
    </row>
    <row r="30" spans="1:3" ht="12">
      <c r="A30" s="61" t="s">
        <v>96</v>
      </c>
      <c r="B30" s="65" t="s">
        <v>97</v>
      </c>
      <c r="C30" s="24">
        <f>'приложение 2'!F140</f>
        <v>1952000</v>
      </c>
    </row>
    <row r="31" spans="1:3" ht="12">
      <c r="A31" s="57" t="s">
        <v>202</v>
      </c>
      <c r="B31" s="64" t="s">
        <v>23</v>
      </c>
      <c r="C31" s="22">
        <f>C32+C34+C33</f>
        <v>242351162.85999995</v>
      </c>
    </row>
    <row r="32" spans="1:3" ht="12">
      <c r="A32" s="61" t="s">
        <v>26</v>
      </c>
      <c r="B32" s="65" t="s">
        <v>25</v>
      </c>
      <c r="C32" s="24">
        <f>'приложение 2'!F150</f>
        <v>196569320.32999995</v>
      </c>
    </row>
    <row r="33" spans="1:3" ht="12">
      <c r="A33" s="61" t="s">
        <v>27</v>
      </c>
      <c r="B33" s="66" t="s">
        <v>94</v>
      </c>
      <c r="C33" s="24">
        <f>'приложение 2'!F181</f>
        <v>21340414.82</v>
      </c>
    </row>
    <row r="34" spans="1:3" ht="12">
      <c r="A34" s="61" t="s">
        <v>29</v>
      </c>
      <c r="B34" s="66" t="s">
        <v>28</v>
      </c>
      <c r="C34" s="24">
        <f>'приложение 2'!F213</f>
        <v>24441427.709999997</v>
      </c>
    </row>
    <row r="35" spans="1:3" ht="12">
      <c r="A35" s="57" t="s">
        <v>203</v>
      </c>
      <c r="B35" s="64" t="s">
        <v>30</v>
      </c>
      <c r="C35" s="22">
        <f>+C36+C37+C38</f>
        <v>1947251.2200000002</v>
      </c>
    </row>
    <row r="36" spans="1:3" ht="12">
      <c r="A36" s="116" t="s">
        <v>354</v>
      </c>
      <c r="B36" s="66" t="s">
        <v>353</v>
      </c>
      <c r="C36" s="24">
        <f>'приложение 2'!F245</f>
        <v>837512.31</v>
      </c>
    </row>
    <row r="37" spans="1:3" ht="12">
      <c r="A37" s="116" t="s">
        <v>356</v>
      </c>
      <c r="B37" s="66" t="s">
        <v>355</v>
      </c>
      <c r="C37" s="24">
        <f>'приложение 2'!F252</f>
        <v>900752.91</v>
      </c>
    </row>
    <row r="38" spans="1:3" ht="12">
      <c r="A38" s="61" t="s">
        <v>33</v>
      </c>
      <c r="B38" s="60" t="s">
        <v>32</v>
      </c>
      <c r="C38" s="24">
        <f>'приложение 2'!F259</f>
        <v>208986</v>
      </c>
    </row>
    <row r="39" spans="1:3" ht="12">
      <c r="A39" s="57" t="s">
        <v>204</v>
      </c>
      <c r="B39" s="58" t="s">
        <v>34</v>
      </c>
      <c r="C39" s="22">
        <f>C40</f>
        <v>25677606.1</v>
      </c>
    </row>
    <row r="40" spans="1:3" ht="12">
      <c r="A40" s="61" t="s">
        <v>37</v>
      </c>
      <c r="B40" s="60" t="s">
        <v>36</v>
      </c>
      <c r="C40" s="24">
        <f>'приложение 2'!F272</f>
        <v>25677606.1</v>
      </c>
    </row>
    <row r="41" spans="1:3" ht="12">
      <c r="A41" s="57" t="s">
        <v>205</v>
      </c>
      <c r="B41" s="58" t="s">
        <v>38</v>
      </c>
      <c r="C41" s="22">
        <f>C42+C43</f>
        <v>672290.29</v>
      </c>
    </row>
    <row r="42" spans="1:3" ht="12">
      <c r="A42" s="61" t="s">
        <v>41</v>
      </c>
      <c r="B42" s="60" t="s">
        <v>40</v>
      </c>
      <c r="C42" s="24">
        <f>'приложение 2'!F289</f>
        <v>12215.29</v>
      </c>
    </row>
    <row r="43" spans="1:3" ht="12">
      <c r="A43" s="61" t="s">
        <v>259</v>
      </c>
      <c r="B43" s="60" t="s">
        <v>258</v>
      </c>
      <c r="C43" s="24">
        <f>'приложение 2'!F296</f>
        <v>660075</v>
      </c>
    </row>
    <row r="44" spans="1:3" ht="12">
      <c r="A44" s="57" t="s">
        <v>206</v>
      </c>
      <c r="B44" s="58" t="s">
        <v>42</v>
      </c>
      <c r="C44" s="22">
        <f>C45</f>
        <v>6917360.12</v>
      </c>
    </row>
    <row r="45" spans="1:3" ht="12">
      <c r="A45" s="61" t="s">
        <v>44</v>
      </c>
      <c r="B45" s="60" t="s">
        <v>88</v>
      </c>
      <c r="C45" s="24">
        <f>'приложение 2'!F316</f>
        <v>6917360.12</v>
      </c>
    </row>
    <row r="46" spans="1:3" s="17" customFormat="1" ht="12">
      <c r="A46" s="57" t="s">
        <v>330</v>
      </c>
      <c r="B46" s="58" t="s">
        <v>320</v>
      </c>
      <c r="C46" s="22">
        <f>C47</f>
        <v>399000</v>
      </c>
    </row>
    <row r="47" spans="1:3" ht="12">
      <c r="A47" s="61" t="s">
        <v>323</v>
      </c>
      <c r="B47" s="60" t="s">
        <v>331</v>
      </c>
      <c r="C47" s="24">
        <f>'приложение 2'!F333</f>
        <v>399000</v>
      </c>
    </row>
    <row r="48" spans="1:3" s="17" customFormat="1" ht="24">
      <c r="A48" s="57" t="s">
        <v>264</v>
      </c>
      <c r="B48" s="11" t="s">
        <v>271</v>
      </c>
      <c r="C48" s="22">
        <f>C49</f>
        <v>20000000</v>
      </c>
    </row>
    <row r="49" spans="1:3" ht="12">
      <c r="A49" s="4" t="s">
        <v>261</v>
      </c>
      <c r="B49" s="6" t="s">
        <v>265</v>
      </c>
      <c r="C49" s="24">
        <f>'приложение 2'!F340</f>
        <v>20000000</v>
      </c>
    </row>
    <row r="183" s="29" customFormat="1" ht="12"/>
    <row r="186" s="29" customFormat="1" ht="12"/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2021-01-26T17:17:28Z</dcterms:modified>
  <cp:category/>
  <cp:version/>
  <cp:contentType/>
  <cp:contentStatus/>
</cp:coreProperties>
</file>